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8190" tabRatio="874" activeTab="0"/>
  </bookViews>
  <sheets>
    <sheet name="PL-TH-Bo-DP" sheetId="1" r:id="rId1"/>
    <sheet name="Mau" sheetId="2" state="hidden" r:id="rId2"/>
    <sheet name="PL3-Moi. BQP" sheetId="3" state="hidden" r:id="rId3"/>
    <sheet name="PLI" sheetId="4" r:id="rId4"/>
    <sheet name="PLII" sheetId="5" r:id="rId5"/>
    <sheet name="PLIII" sheetId="6" r:id="rId6"/>
    <sheet name="PL4-Chidao" sheetId="7" state="hidden" r:id="rId7"/>
    <sheet name="PL3-Sai" sheetId="8" state="hidden" r:id="rId8"/>
    <sheet name="PL4B-KCM-ĐBKK" sheetId="9" state="hidden" r:id="rId9"/>
  </sheets>
  <definedNames>
    <definedName name="_______a1" localSheetId="0">{"'Sheet1'!$L$16"}</definedName>
    <definedName name="_______a1">{"'Sheet1'!$L$16"}</definedName>
    <definedName name="_______ban2" localSheetId="0">{"'Sheet1'!$L$16"}</definedName>
    <definedName name="_______ban2">{"'Sheet1'!$L$16"}</definedName>
    <definedName name="_______h1" localSheetId="0">{"'Sheet1'!$L$16"}</definedName>
    <definedName name="_______h1">{"'Sheet1'!$L$16"}</definedName>
    <definedName name="_______hu1" localSheetId="0">{"'Sheet1'!$L$16"}</definedName>
    <definedName name="_______hu1">{"'Sheet1'!$L$16"}</definedName>
    <definedName name="_______hu2" localSheetId="0">{"'Sheet1'!$L$16"}</definedName>
    <definedName name="_______hu2">{"'Sheet1'!$L$16"}</definedName>
    <definedName name="_______hu5" localSheetId="0">{"'Sheet1'!$L$16"}</definedName>
    <definedName name="_______hu5">{"'Sheet1'!$L$16"}</definedName>
    <definedName name="_______hu6" localSheetId="0">{"'Sheet1'!$L$16"}</definedName>
    <definedName name="_______hu6">{"'Sheet1'!$L$16"}</definedName>
    <definedName name="_______M36" localSheetId="0">{"'Sheet1'!$L$16"}</definedName>
    <definedName name="_______M36">{"'Sheet1'!$L$16"}</definedName>
    <definedName name="_______PA3" localSheetId="0">{"'Sheet1'!$L$16"}</definedName>
    <definedName name="_______PA3">{"'Sheet1'!$L$16"}</definedName>
    <definedName name="_______Tru21" localSheetId="0">{"'Sheet1'!$L$16"}</definedName>
    <definedName name="_______Tru21">{"'Sheet1'!$L$16"}</definedName>
    <definedName name="______a1" localSheetId="0">{"'Sheet1'!$L$16"}</definedName>
    <definedName name="______a1">{"'Sheet1'!$L$16"}</definedName>
    <definedName name="______B1" localSheetId="0">{"'Sheet1'!$L$16"}</definedName>
    <definedName name="______B1">{"'Sheet1'!$L$16"}</definedName>
    <definedName name="______ban2" localSheetId="0">{"'Sheet1'!$L$16"}</definedName>
    <definedName name="______ban2">{"'Sheet1'!$L$16"}</definedName>
    <definedName name="______h1" localSheetId="0">{"'Sheet1'!$L$16"}</definedName>
    <definedName name="______h1">{"'Sheet1'!$L$16"}</definedName>
    <definedName name="______hu1" localSheetId="0">{"'Sheet1'!$L$16"}</definedName>
    <definedName name="______hu1">{"'Sheet1'!$L$16"}</definedName>
    <definedName name="______hu2" localSheetId="0">{"'Sheet1'!$L$16"}</definedName>
    <definedName name="______hu2">{"'Sheet1'!$L$16"}</definedName>
    <definedName name="______hu5" localSheetId="0">{"'Sheet1'!$L$16"}</definedName>
    <definedName name="______hu5">{"'Sheet1'!$L$16"}</definedName>
    <definedName name="______hu6" localSheetId="0">{"'Sheet1'!$L$16"}</definedName>
    <definedName name="______hu6">{"'Sheet1'!$L$16"}</definedName>
    <definedName name="______M36" localSheetId="0">{"'Sheet1'!$L$16"}</definedName>
    <definedName name="______M36">{"'Sheet1'!$L$16"}</definedName>
    <definedName name="______PA3" localSheetId="0">{"'Sheet1'!$L$16"}</definedName>
    <definedName name="______PA3">{"'Sheet1'!$L$16"}</definedName>
    <definedName name="______Tru21" localSheetId="0">{"'Sheet1'!$L$16"}</definedName>
    <definedName name="______Tru21">{"'Sheet1'!$L$16"}</definedName>
    <definedName name="_____a1" localSheetId="0">{"'Sheet1'!$L$16"}</definedName>
    <definedName name="_____a1">{"'Sheet1'!$L$16"}</definedName>
    <definedName name="_____B1" localSheetId="0">{"'Sheet1'!$L$16"}</definedName>
    <definedName name="_____B1">{"'Sheet1'!$L$16"}</definedName>
    <definedName name="_____ban2" localSheetId="0">{"'Sheet1'!$L$16"}</definedName>
    <definedName name="_____ban2">{"'Sheet1'!$L$16"}</definedName>
    <definedName name="_____h1" localSheetId="0">{"'Sheet1'!$L$16"}</definedName>
    <definedName name="_____h1">{"'Sheet1'!$L$16"}</definedName>
    <definedName name="_____hu1" localSheetId="0">{"'Sheet1'!$L$16"}</definedName>
    <definedName name="_____hu1">{"'Sheet1'!$L$16"}</definedName>
    <definedName name="_____hu2" localSheetId="0">{"'Sheet1'!$L$16"}</definedName>
    <definedName name="_____hu2">{"'Sheet1'!$L$16"}</definedName>
    <definedName name="_____hu5" localSheetId="0">{"'Sheet1'!$L$16"}</definedName>
    <definedName name="_____hu5">{"'Sheet1'!$L$16"}</definedName>
    <definedName name="_____hu6" localSheetId="0">{"'Sheet1'!$L$16"}</definedName>
    <definedName name="_____hu6">{"'Sheet1'!$L$16"}</definedName>
    <definedName name="_____M36" localSheetId="0">{"'Sheet1'!$L$16"}</definedName>
    <definedName name="_____M36">{"'Sheet1'!$L$16"}</definedName>
    <definedName name="_____NSO2" localSheetId="0">{"'Sheet1'!$L$16"}</definedName>
    <definedName name="_____NSO2">{"'Sheet1'!$L$16"}</definedName>
    <definedName name="_____PA3" localSheetId="0">{"'Sheet1'!$L$16"}</definedName>
    <definedName name="_____PA3">{"'Sheet1'!$L$16"}</definedName>
    <definedName name="_____Tru21" localSheetId="0">{"'Sheet1'!$L$16"}</definedName>
    <definedName name="_____Tru21">{"'Sheet1'!$L$16"}</definedName>
    <definedName name="____a1" localSheetId="1">{"'Sheet1'!$L$16"}</definedName>
    <definedName name="____a1" localSheetId="3">{"'Sheet1'!$L$16"}</definedName>
    <definedName name="____a1" localSheetId="5">{"'Sheet1'!$L$16"}</definedName>
    <definedName name="____a1" localSheetId="0">{"'Sheet1'!$L$16"}</definedName>
    <definedName name="____a1">{"'Sheet1'!$L$16"}</definedName>
    <definedName name="____B1" localSheetId="1">{"'Sheet1'!$L$16"}</definedName>
    <definedName name="____B1" localSheetId="3">{"'Sheet1'!$L$16"}</definedName>
    <definedName name="____B1" localSheetId="5">{"'Sheet1'!$L$16"}</definedName>
    <definedName name="____B1" localSheetId="0">{"'Sheet1'!$L$16"}</definedName>
    <definedName name="____B1">{"'Sheet1'!$L$16"}</definedName>
    <definedName name="____ban2" localSheetId="1">{"'Sheet1'!$L$16"}</definedName>
    <definedName name="____ban2" localSheetId="3">{"'Sheet1'!$L$16"}</definedName>
    <definedName name="____ban2" localSheetId="5">{"'Sheet1'!$L$16"}</definedName>
    <definedName name="____ban2" localSheetId="0">{"'Sheet1'!$L$16"}</definedName>
    <definedName name="____ban2">{"'Sheet1'!$L$16"}</definedName>
    <definedName name="____h1" localSheetId="1">{"'Sheet1'!$L$16"}</definedName>
    <definedName name="____h1" localSheetId="3">{"'Sheet1'!$L$16"}</definedName>
    <definedName name="____h1" localSheetId="5">{"'Sheet1'!$L$16"}</definedName>
    <definedName name="____h1" localSheetId="0">{"'Sheet1'!$L$16"}</definedName>
    <definedName name="____h1">{"'Sheet1'!$L$16"}</definedName>
    <definedName name="____hu1" localSheetId="1">{"'Sheet1'!$L$16"}</definedName>
    <definedName name="____hu1" localSheetId="3">{"'Sheet1'!$L$16"}</definedName>
    <definedName name="____hu1" localSheetId="5">{"'Sheet1'!$L$16"}</definedName>
    <definedName name="____hu1" localSheetId="0">{"'Sheet1'!$L$16"}</definedName>
    <definedName name="____hu1">{"'Sheet1'!$L$16"}</definedName>
    <definedName name="____hu2" localSheetId="1">{"'Sheet1'!$L$16"}</definedName>
    <definedName name="____hu2" localSheetId="3">{"'Sheet1'!$L$16"}</definedName>
    <definedName name="____hu2" localSheetId="5">{"'Sheet1'!$L$16"}</definedName>
    <definedName name="____hu2" localSheetId="0">{"'Sheet1'!$L$16"}</definedName>
    <definedName name="____hu2">{"'Sheet1'!$L$16"}</definedName>
    <definedName name="____hu5" localSheetId="1">{"'Sheet1'!$L$16"}</definedName>
    <definedName name="____hu5" localSheetId="3">{"'Sheet1'!$L$16"}</definedName>
    <definedName name="____hu5" localSheetId="5">{"'Sheet1'!$L$16"}</definedName>
    <definedName name="____hu5" localSheetId="0">{"'Sheet1'!$L$16"}</definedName>
    <definedName name="____hu5">{"'Sheet1'!$L$16"}</definedName>
    <definedName name="____hu6" localSheetId="1">{"'Sheet1'!$L$16"}</definedName>
    <definedName name="____hu6" localSheetId="3">{"'Sheet1'!$L$16"}</definedName>
    <definedName name="____hu6" localSheetId="5">{"'Sheet1'!$L$16"}</definedName>
    <definedName name="____hu6" localSheetId="0">{"'Sheet1'!$L$16"}</definedName>
    <definedName name="____hu6">{"'Sheet1'!$L$16"}</definedName>
    <definedName name="____M36" localSheetId="1">{"'Sheet1'!$L$16"}</definedName>
    <definedName name="____M36" localSheetId="3">{"'Sheet1'!$L$16"}</definedName>
    <definedName name="____M36" localSheetId="5">{"'Sheet1'!$L$16"}</definedName>
    <definedName name="____M36" localSheetId="0">{"'Sheet1'!$L$16"}</definedName>
    <definedName name="____M36">{"'Sheet1'!$L$16"}</definedName>
    <definedName name="____NSO2" localSheetId="0">{"'Sheet1'!$L$16"}</definedName>
    <definedName name="____NSO2">{"'Sheet1'!$L$16"}</definedName>
    <definedName name="____PA3" localSheetId="1">{"'Sheet1'!$L$16"}</definedName>
    <definedName name="____PA3" localSheetId="3">{"'Sheet1'!$L$16"}</definedName>
    <definedName name="____PA3" localSheetId="5">{"'Sheet1'!$L$16"}</definedName>
    <definedName name="____PA3" localSheetId="0">{"'Sheet1'!$L$16"}</definedName>
    <definedName name="____PA3">{"'Sheet1'!$L$16"}</definedName>
    <definedName name="____Pl2" localSheetId="1">{"'Sheet1'!$L$16"}</definedName>
    <definedName name="____Pl2" localSheetId="3">{"'Sheet1'!$L$16"}</definedName>
    <definedName name="____Pl2" localSheetId="5">{"'Sheet1'!$L$16"}</definedName>
    <definedName name="____Pl2" localSheetId="0">{"'Sheet1'!$L$16"}</definedName>
    <definedName name="____Pl2">{"'Sheet1'!$L$16"}</definedName>
    <definedName name="____Tru21" localSheetId="1">{"'Sheet1'!$L$16"}</definedName>
    <definedName name="____Tru21" localSheetId="3">{"'Sheet1'!$L$16"}</definedName>
    <definedName name="____Tru21" localSheetId="5">{"'Sheet1'!$L$16"}</definedName>
    <definedName name="____Tru21" localSheetId="0">{"'Sheet1'!$L$16"}</definedName>
    <definedName name="____Tru21">{"'Sheet1'!$L$16"}</definedName>
    <definedName name="___a1" localSheetId="1">{"'Sheet1'!$L$16"}</definedName>
    <definedName name="___a1" localSheetId="3">{"'Sheet1'!$L$16"}</definedName>
    <definedName name="___a1" localSheetId="5">{"'Sheet1'!$L$16"}</definedName>
    <definedName name="___a1" localSheetId="0">{"'Sheet1'!$L$16"}</definedName>
    <definedName name="___a1">{"'Sheet1'!$L$16"}</definedName>
    <definedName name="___B1" localSheetId="1">{"'Sheet1'!$L$16"}</definedName>
    <definedName name="___B1" localSheetId="3">{"'Sheet1'!$L$16"}</definedName>
    <definedName name="___B1" localSheetId="5">{"'Sheet1'!$L$16"}</definedName>
    <definedName name="___B1" localSheetId="0">{"'Sheet1'!$L$16"}</definedName>
    <definedName name="___B1">{"'Sheet1'!$L$16"}</definedName>
    <definedName name="___ban2" localSheetId="1">{"'Sheet1'!$L$16"}</definedName>
    <definedName name="___ban2" localSheetId="3">{"'Sheet1'!$L$16"}</definedName>
    <definedName name="___ban2" localSheetId="5">{"'Sheet1'!$L$16"}</definedName>
    <definedName name="___ban2" localSheetId="0">{"'Sheet1'!$L$16"}</definedName>
    <definedName name="___ban2">{"'Sheet1'!$L$16"}</definedName>
    <definedName name="___h1" localSheetId="1">{"'Sheet1'!$L$16"}</definedName>
    <definedName name="___h1" localSheetId="3">{"'Sheet1'!$L$16"}</definedName>
    <definedName name="___h1" localSheetId="5">{"'Sheet1'!$L$16"}</definedName>
    <definedName name="___h1" localSheetId="0">{"'Sheet1'!$L$16"}</definedName>
    <definedName name="___h1">{"'Sheet1'!$L$16"}</definedName>
    <definedName name="___hsm2">1.1289</definedName>
    <definedName name="___hu1" localSheetId="1">{"'Sheet1'!$L$16"}</definedName>
    <definedName name="___hu1" localSheetId="3">{"'Sheet1'!$L$16"}</definedName>
    <definedName name="___hu1" localSheetId="5">{"'Sheet1'!$L$16"}</definedName>
    <definedName name="___hu1" localSheetId="0">{"'Sheet1'!$L$16"}</definedName>
    <definedName name="___hu1">{"'Sheet1'!$L$16"}</definedName>
    <definedName name="___hu2" localSheetId="1">{"'Sheet1'!$L$16"}</definedName>
    <definedName name="___hu2" localSheetId="3">{"'Sheet1'!$L$16"}</definedName>
    <definedName name="___hu2" localSheetId="5">{"'Sheet1'!$L$16"}</definedName>
    <definedName name="___hu2" localSheetId="0">{"'Sheet1'!$L$16"}</definedName>
    <definedName name="___hu2">{"'Sheet1'!$L$16"}</definedName>
    <definedName name="___hu5" localSheetId="1">{"'Sheet1'!$L$16"}</definedName>
    <definedName name="___hu5" localSheetId="3">{"'Sheet1'!$L$16"}</definedName>
    <definedName name="___hu5" localSheetId="5">{"'Sheet1'!$L$16"}</definedName>
    <definedName name="___hu5" localSheetId="0">{"'Sheet1'!$L$16"}</definedName>
    <definedName name="___hu5">{"'Sheet1'!$L$16"}</definedName>
    <definedName name="___hu6" localSheetId="1">{"'Sheet1'!$L$16"}</definedName>
    <definedName name="___hu6" localSheetId="3">{"'Sheet1'!$L$16"}</definedName>
    <definedName name="___hu6" localSheetId="5">{"'Sheet1'!$L$16"}</definedName>
    <definedName name="___hu6" localSheetId="0">{"'Sheet1'!$L$16"}</definedName>
    <definedName name="___hu6">{"'Sheet1'!$L$16"}</definedName>
    <definedName name="___isc1">0.035</definedName>
    <definedName name="___isc2">0.02</definedName>
    <definedName name="___isc3">0.054</definedName>
    <definedName name="___M36" localSheetId="1">{"'Sheet1'!$L$16"}</definedName>
    <definedName name="___M36" localSheetId="3">{"'Sheet1'!$L$16"}</definedName>
    <definedName name="___M36" localSheetId="5">{"'Sheet1'!$L$16"}</definedName>
    <definedName name="___M36" localSheetId="0">{"'Sheet1'!$L$16"}</definedName>
    <definedName name="___M36">{"'Sheet1'!$L$16"}</definedName>
    <definedName name="___NSO2" localSheetId="1">{"'Sheet1'!$L$16"}</definedName>
    <definedName name="___NSO2" localSheetId="3">{"'Sheet1'!$L$16"}</definedName>
    <definedName name="___NSO2" localSheetId="5">{"'Sheet1'!$L$16"}</definedName>
    <definedName name="___NSO2" localSheetId="0">{"'Sheet1'!$L$16"}</definedName>
    <definedName name="___NSO2">{"'Sheet1'!$L$16"}</definedName>
    <definedName name="___PA3" localSheetId="1">{"'Sheet1'!$L$16"}</definedName>
    <definedName name="___PA3" localSheetId="3">{"'Sheet1'!$L$16"}</definedName>
    <definedName name="___PA3" localSheetId="5">{"'Sheet1'!$L$16"}</definedName>
    <definedName name="___PA3" localSheetId="0">{"'Sheet1'!$L$16"}</definedName>
    <definedName name="___PA3">{"'Sheet1'!$L$16"}</definedName>
    <definedName name="___Pl2" localSheetId="1">{"'Sheet1'!$L$16"}</definedName>
    <definedName name="___Pl2" localSheetId="3">{"'Sheet1'!$L$16"}</definedName>
    <definedName name="___Pl2" localSheetId="5">{"'Sheet1'!$L$16"}</definedName>
    <definedName name="___Pl2" localSheetId="0">{"'Sheet1'!$L$16"}</definedName>
    <definedName name="___Pl2">{"'Sheet1'!$L$16"}</definedName>
    <definedName name="___PL3" localSheetId="5">"#REF!"</definedName>
    <definedName name="___PL3">"#N/A"</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1">{"'Sheet1'!$L$16"}</definedName>
    <definedName name="___Tru21" localSheetId="3">{"'Sheet1'!$L$16"}</definedName>
    <definedName name="___Tru21" localSheetId="5">{"'Sheet1'!$L$16"}</definedName>
    <definedName name="___Tru21" localSheetId="0">{"'Sheet1'!$L$16"}</definedName>
    <definedName name="___Tru21">{"'Sheet1'!$L$16"}</definedName>
    <definedName name="__a1" localSheetId="1">{"'Sheet1'!$L$16"}</definedName>
    <definedName name="__a1" localSheetId="3">{"'Sheet1'!$L$16"}</definedName>
    <definedName name="__a1" localSheetId="5">{"'Sheet1'!$L$16"}</definedName>
    <definedName name="__a1" localSheetId="0">{"'Sheet1'!$L$16"}</definedName>
    <definedName name="__a1">{"'Sheet1'!$L$16"}</definedName>
    <definedName name="__B1" localSheetId="1">{"'Sheet1'!$L$16"}</definedName>
    <definedName name="__B1" localSheetId="3">{"'Sheet1'!$L$16"}</definedName>
    <definedName name="__B1" localSheetId="5">{"'Sheet1'!$L$16"}</definedName>
    <definedName name="__B1" localSheetId="0">{"'Sheet1'!$L$16"}</definedName>
    <definedName name="__B1">{"'Sheet1'!$L$16"}</definedName>
    <definedName name="__ban2" localSheetId="1">{"'Sheet1'!$L$16"}</definedName>
    <definedName name="__ban2" localSheetId="3">{"'Sheet1'!$L$16"}</definedName>
    <definedName name="__ban2" localSheetId="5">{"'Sheet1'!$L$16"}</definedName>
    <definedName name="__ban2" localSheetId="0">{"'Sheet1'!$L$16"}</definedName>
    <definedName name="__ban2">{"'Sheet1'!$L$16"}</definedName>
    <definedName name="__h1" localSheetId="1">{"'Sheet1'!$L$16"}</definedName>
    <definedName name="__h1" localSheetId="3">{"'Sheet1'!$L$16"}</definedName>
    <definedName name="__h1" localSheetId="5">{"'Sheet1'!$L$16"}</definedName>
    <definedName name="__h1" localSheetId="0">{"'Sheet1'!$L$16"}</definedName>
    <definedName name="__h1">{"'Sheet1'!$L$16"}</definedName>
    <definedName name="__hsm2">1.1289</definedName>
    <definedName name="__hu1" localSheetId="1">{"'Sheet1'!$L$16"}</definedName>
    <definedName name="__hu1" localSheetId="3">{"'Sheet1'!$L$16"}</definedName>
    <definedName name="__hu1" localSheetId="5">{"'Sheet1'!$L$16"}</definedName>
    <definedName name="__hu1" localSheetId="0">{"'Sheet1'!$L$16"}</definedName>
    <definedName name="__hu1">{"'Sheet1'!$L$16"}</definedName>
    <definedName name="__hu2" localSheetId="1">{"'Sheet1'!$L$16"}</definedName>
    <definedName name="__hu2" localSheetId="3">{"'Sheet1'!$L$16"}</definedName>
    <definedName name="__hu2" localSheetId="5">{"'Sheet1'!$L$16"}</definedName>
    <definedName name="__hu2" localSheetId="0">{"'Sheet1'!$L$16"}</definedName>
    <definedName name="__hu2">{"'Sheet1'!$L$16"}</definedName>
    <definedName name="__hu5" localSheetId="1">{"'Sheet1'!$L$16"}</definedName>
    <definedName name="__hu5" localSheetId="3">{"'Sheet1'!$L$16"}</definedName>
    <definedName name="__hu5" localSheetId="5">{"'Sheet1'!$L$16"}</definedName>
    <definedName name="__hu5" localSheetId="0">{"'Sheet1'!$L$16"}</definedName>
    <definedName name="__hu5">{"'Sheet1'!$L$16"}</definedName>
    <definedName name="__hu6" localSheetId="1">{"'Sheet1'!$L$16"}</definedName>
    <definedName name="__hu6" localSheetId="3">{"'Sheet1'!$L$16"}</definedName>
    <definedName name="__hu6" localSheetId="5">{"'Sheet1'!$L$16"}</definedName>
    <definedName name="__hu6" localSheetId="0">{"'Sheet1'!$L$16"}</definedName>
    <definedName name="__hu6">{"'Sheet1'!$L$16"}</definedName>
    <definedName name="__IntlFixup">1</definedName>
    <definedName name="__isc1">0.035</definedName>
    <definedName name="__isc2">0.02</definedName>
    <definedName name="__isc3">0.054</definedName>
    <definedName name="__M36" localSheetId="1">{"'Sheet1'!$L$16"}</definedName>
    <definedName name="__M36" localSheetId="3">{"'Sheet1'!$L$16"}</definedName>
    <definedName name="__M36" localSheetId="5">{"'Sheet1'!$L$16"}</definedName>
    <definedName name="__M36" localSheetId="0">{"'Sheet1'!$L$16"}</definedName>
    <definedName name="__M36">{"'Sheet1'!$L$16"}</definedName>
    <definedName name="__NSO2" localSheetId="1">{"'Sheet1'!$L$16"}</definedName>
    <definedName name="__NSO2" localSheetId="3">{"'Sheet1'!$L$16"}</definedName>
    <definedName name="__NSO2" localSheetId="5">{"'Sheet1'!$L$16"}</definedName>
    <definedName name="__NSO2" localSheetId="0">{"'Sheet1'!$L$16"}</definedName>
    <definedName name="__NSO2">{"'Sheet1'!$L$16"}</definedName>
    <definedName name="__PA3" localSheetId="1">{"'Sheet1'!$L$16"}</definedName>
    <definedName name="__PA3" localSheetId="3">{"'Sheet1'!$L$16"}</definedName>
    <definedName name="__PA3" localSheetId="5">{"'Sheet1'!$L$16"}</definedName>
    <definedName name="__PA3" localSheetId="0">{"'Sheet1'!$L$16"}</definedName>
    <definedName name="__PA3">{"'Sheet1'!$L$16"}</definedName>
    <definedName name="__Pl2" localSheetId="1">{"'Sheet1'!$L$16"}</definedName>
    <definedName name="__Pl2" localSheetId="3">{"'Sheet1'!$L$16"}</definedName>
    <definedName name="__Pl2" localSheetId="5">{"'Sheet1'!$L$16"}</definedName>
    <definedName name="__Pl2" localSheetId="0">{"'Sheet1'!$L$16"}</definedName>
    <definedName name="__Pl2">{"'Sheet1'!$L$16"}</definedName>
    <definedName name="__SOC10">0.3456</definedName>
    <definedName name="__SOC8">0.2827</definedName>
    <definedName name="__Sta1">531.877</definedName>
    <definedName name="__Sta2">561.952</definedName>
    <definedName name="__Sta3">712.202</definedName>
    <definedName name="__Sta4">762.202</definedName>
    <definedName name="__Tru21" localSheetId="1">{"'Sheet1'!$L$16"}</definedName>
    <definedName name="__Tru21" localSheetId="3">{"'Sheet1'!$L$16"}</definedName>
    <definedName name="__Tru21" localSheetId="5">{"'Sheet1'!$L$16"}</definedName>
    <definedName name="__Tru21" localSheetId="0">{"'Sheet1'!$L$16"}</definedName>
    <definedName name="__Tru21">{"'Sheet1'!$L$16"}</definedName>
    <definedName name="_40x4">5100</definedName>
    <definedName name="_a1" localSheetId="1">{"'Sheet1'!$L$16"}</definedName>
    <definedName name="_a1" localSheetId="3">{"'Sheet1'!$L$16"}</definedName>
    <definedName name="_a1" localSheetId="5">{"'Sheet1'!$L$16"}</definedName>
    <definedName name="_a1" localSheetId="0">{"'Sheet1'!$L$16"}</definedName>
    <definedName name="_a1">{"'Sheet1'!$L$16"}</definedName>
    <definedName name="_A4" localSheetId="0">{"'Sheet1'!$L$16"}</definedName>
    <definedName name="_A4">{"'Sheet1'!$L$16"}</definedName>
    <definedName name="_B1" localSheetId="1">{"'Sheet1'!$L$16"}</definedName>
    <definedName name="_B1" localSheetId="3">{"'Sheet1'!$L$16"}</definedName>
    <definedName name="_B1" localSheetId="5">{"'Sheet1'!$L$16"}</definedName>
    <definedName name="_B1" localSheetId="0">{"'Sheet1'!$L$16"}</definedName>
    <definedName name="_B1">{"'Sheet1'!$L$16"}</definedName>
    <definedName name="_ban2" localSheetId="1">{"'Sheet1'!$L$16"}</definedName>
    <definedName name="_ban2" localSheetId="3">{"'Sheet1'!$L$16"}</definedName>
    <definedName name="_ban2" localSheetId="5">{"'Sheet1'!$L$16"}</definedName>
    <definedName name="_ban2" localSheetId="0">{"'Sheet1'!$L$16"}</definedName>
    <definedName name="_ban2">{"'Sheet1'!$L$16"}</definedName>
    <definedName name="_Fill" localSheetId="1">"#REF!"</definedName>
    <definedName name="_Fill" localSheetId="2">"#REF!"</definedName>
    <definedName name="_Fill" localSheetId="3">"#REF!"</definedName>
    <definedName name="_Fill">"#REF!"</definedName>
    <definedName name="_xlnm._FilterDatabase" localSheetId="8" hidden="1">'PL4B-KCM-ĐBKK'!$A$8:$U$46</definedName>
    <definedName name="_Goi8" localSheetId="0">{"'Sheet1'!$L$16"}</definedName>
    <definedName name="_Goi8">{"'Sheet1'!$L$16"}</definedName>
    <definedName name="_h1" localSheetId="1">{"'Sheet1'!$L$16"}</definedName>
    <definedName name="_h1" localSheetId="3">{"'Sheet1'!$L$16"}</definedName>
    <definedName name="_h1" localSheetId="5">{"'Sheet1'!$L$16"}</definedName>
    <definedName name="_h1" localSheetId="0">{"'Sheet1'!$L$16"}</definedName>
    <definedName name="_h1">{"'Sheet1'!$L$16"}</definedName>
    <definedName name="_hsm2">1.1289</definedName>
    <definedName name="_hu1" localSheetId="1">{"'Sheet1'!$L$16"}</definedName>
    <definedName name="_hu1" localSheetId="3">{"'Sheet1'!$L$16"}</definedName>
    <definedName name="_hu1" localSheetId="5">{"'Sheet1'!$L$16"}</definedName>
    <definedName name="_hu1" localSheetId="0">{"'Sheet1'!$L$16"}</definedName>
    <definedName name="_hu1">{"'Sheet1'!$L$16"}</definedName>
    <definedName name="_hu2" localSheetId="1">{"'Sheet1'!$L$16"}</definedName>
    <definedName name="_hu2" localSheetId="3">{"'Sheet1'!$L$16"}</definedName>
    <definedName name="_hu2" localSheetId="5">{"'Sheet1'!$L$16"}</definedName>
    <definedName name="_hu2" localSheetId="0">{"'Sheet1'!$L$16"}</definedName>
    <definedName name="_hu2">{"'Sheet1'!$L$16"}</definedName>
    <definedName name="_hu5" localSheetId="1">{"'Sheet1'!$L$16"}</definedName>
    <definedName name="_hu5" localSheetId="3">{"'Sheet1'!$L$16"}</definedName>
    <definedName name="_hu5" localSheetId="5">{"'Sheet1'!$L$16"}</definedName>
    <definedName name="_hu5" localSheetId="0">{"'Sheet1'!$L$16"}</definedName>
    <definedName name="_hu5">{"'Sheet1'!$L$16"}</definedName>
    <definedName name="_hu6" localSheetId="1">{"'Sheet1'!$L$16"}</definedName>
    <definedName name="_hu6" localSheetId="3">{"'Sheet1'!$L$16"}</definedName>
    <definedName name="_hu6" localSheetId="5">{"'Sheet1'!$L$16"}</definedName>
    <definedName name="_hu6" localSheetId="0">{"'Sheet1'!$L$16"}</definedName>
    <definedName name="_hu6">{"'Sheet1'!$L$16"}</definedName>
    <definedName name="_isc1">0.035</definedName>
    <definedName name="_isc2">0.02</definedName>
    <definedName name="_isc3">0.054</definedName>
    <definedName name="_Key1" localSheetId="1">"#REF!"</definedName>
    <definedName name="_Key1" localSheetId="2">"#REF!"</definedName>
    <definedName name="_Key1" localSheetId="3">"#REF!"</definedName>
    <definedName name="_Key1">"#REF!"</definedName>
    <definedName name="_Key2" localSheetId="1">"#REF!"</definedName>
    <definedName name="_Key2" localSheetId="2">"#REF!"</definedName>
    <definedName name="_Key2" localSheetId="3">"#REF!"</definedName>
    <definedName name="_Key2">"#REF!"</definedName>
    <definedName name="_L123" localSheetId="0">{"'Sheet1'!$L$16"}</definedName>
    <definedName name="_L123">{"'Sheet1'!$L$16"}</definedName>
    <definedName name="_L1234" localSheetId="0">{"'Sheet1'!$L$16"}</definedName>
    <definedName name="_L1234">{"'Sheet1'!$L$16"}</definedName>
    <definedName name="_Lan1" localSheetId="0">{"'Sheet1'!$L$16"}</definedName>
    <definedName name="_Lan1">{"'Sheet1'!$L$16"}</definedName>
    <definedName name="_LAN3" localSheetId="0">{"'Sheet1'!$L$16"}</definedName>
    <definedName name="_LAN3">{"'Sheet1'!$L$16"}</definedName>
    <definedName name="_M36" localSheetId="1">{"'Sheet1'!$L$16"}</definedName>
    <definedName name="_M36" localSheetId="3">{"'Sheet1'!$L$16"}</definedName>
    <definedName name="_M36" localSheetId="5">{"'Sheet1'!$L$16"}</definedName>
    <definedName name="_M36" localSheetId="0">{"'Sheet1'!$L$16"}</definedName>
    <definedName name="_M36">{"'Sheet1'!$L$16"}</definedName>
    <definedName name="_NSO2" localSheetId="1">{"'Sheet1'!$L$16"}</definedName>
    <definedName name="_NSO2" localSheetId="3">{"'Sheet1'!$L$16"}</definedName>
    <definedName name="_NSO2" localSheetId="5">{"'Sheet1'!$L$16"}</definedName>
    <definedName name="_NSO2" localSheetId="0">{"'Sheet1'!$L$16"}</definedName>
    <definedName name="_NSO2">{"'Sheet1'!$L$16"}</definedName>
    <definedName name="_Order1">255</definedName>
    <definedName name="_Order2">255</definedName>
    <definedName name="_PA3" localSheetId="1">{"'Sheet1'!$L$16"}</definedName>
    <definedName name="_PA3" localSheetId="3">{"'Sheet1'!$L$16"}</definedName>
    <definedName name="_PA3" localSheetId="5">{"'Sheet1'!$L$16"}</definedName>
    <definedName name="_PA3" localSheetId="0">{"'Sheet1'!$L$16"}</definedName>
    <definedName name="_PA3">{"'Sheet1'!$L$16"}</definedName>
    <definedName name="_Pl2" localSheetId="1">{"'Sheet1'!$L$16"}</definedName>
    <definedName name="_Pl2" localSheetId="3">{"'Sheet1'!$L$16"}</definedName>
    <definedName name="_Pl2" localSheetId="5">{"'Sheet1'!$L$16"}</definedName>
    <definedName name="_Pl2" localSheetId="0">{"'Sheet1'!$L$16"}</definedName>
    <definedName name="_Pl2">{"'Sheet1'!$L$16"}</definedName>
    <definedName name="_PL3" localSheetId="1">"#N/A"</definedName>
    <definedName name="_PL3" localSheetId="2">"#REF!"</definedName>
    <definedName name="_PL3" localSheetId="3">"#N/A"</definedName>
    <definedName name="_PL3" localSheetId="5">"#REF!"</definedName>
    <definedName name="_PL3">"#REF!"</definedName>
    <definedName name="_QLO7">"#N/A"</definedName>
    <definedName name="_SOC10">0.3456</definedName>
    <definedName name="_SOC8">0.2827</definedName>
    <definedName name="_Sort" localSheetId="1">"#REF!"</definedName>
    <definedName name="_Sort" localSheetId="2">"#REF!"</definedName>
    <definedName name="_Sort" localSheetId="3">"#REF!"</definedName>
    <definedName name="_Sort" localSheetId="5">"#REF!"</definedName>
    <definedName name="_Sort">"#REF!"</definedName>
    <definedName name="_Sortmoi">"#N/A"</definedName>
    <definedName name="_Sta1">531.877</definedName>
    <definedName name="_Sta2">561.952</definedName>
    <definedName name="_Sta3">712.202</definedName>
    <definedName name="_Sta4">762.202</definedName>
    <definedName name="_TM2" localSheetId="0">{"'Sheet1'!$L$16"}</definedName>
    <definedName name="_TM2">{"'Sheet1'!$L$16"}</definedName>
    <definedName name="_Tru21" localSheetId="1">{"'Sheet1'!$L$16"}</definedName>
    <definedName name="_Tru21" localSheetId="3">{"'Sheet1'!$L$16"}</definedName>
    <definedName name="_Tru21" localSheetId="5">{"'Sheet1'!$L$16"}</definedName>
    <definedName name="_Tru21" localSheetId="0">{"'Sheet1'!$L$16"}</definedName>
    <definedName name="_Tru21">{"'Sheet1'!$L$16"}</definedName>
    <definedName name="_tt3" localSheetId="0">{"'Sheet1'!$L$16"}</definedName>
    <definedName name="_tt3">{"'Sheet1'!$L$16"}</definedName>
    <definedName name="_xlnm._FilterDatabase" localSheetId="1">'Mau'!$A$9:$AT$23</definedName>
    <definedName name="_xlnm._FilterDatabase" localSheetId="2">'PL3-Moi. BQP'!$A$10:$AM$16</definedName>
    <definedName name="_xlnm._FilterDatabase" localSheetId="7">'PL3-Sai'!$A$8:$AO$17</definedName>
    <definedName name="_xlnm._FilterDatabase" localSheetId="8">'PL4B-KCM-ĐBKK'!$A$8:$U$46</definedName>
    <definedName name="_xlnm._FilterDatabase" localSheetId="6">'PL4-Chidao'!$A$9:$P$69</definedName>
    <definedName name="_xlnm._FilterDatabase" localSheetId="3">'PLI'!$A$12:$BC$20</definedName>
    <definedName name="_xlnm._FilterDatabase" localSheetId="4">'PLII'!$A$10:$AC$12</definedName>
    <definedName name="_xlnm._FilterDatabase" localSheetId="5">"#REF!"</definedName>
    <definedName name="_xlnm._FilterDatabase">"#REF!"</definedName>
    <definedName name="_xlnm._FilterDatabase_1">'Mau'!$A$9:$AT$23</definedName>
    <definedName name="_xlnm._FilterDatabase_1_1">'PL3-Moi. BQP'!$A$10:$AM$16</definedName>
    <definedName name="_xlnm._FilterDatabase_2">'PLI'!$A$12:$BC$20</definedName>
    <definedName name="_xlnm._FilterDatabase_3">'PLII'!$A$10:$AC$12</definedName>
    <definedName name="_xlnm._FilterDatabase_4">'PL4-Chidao'!$A$9:$P$69</definedName>
    <definedName name="_xlnm._FilterDatabase_5">'PL3-Sai'!$A$8:$AO$17</definedName>
    <definedName name="_xlnm._FilterDatabase_6">'PL4B-KCM-ĐBKK'!$A$8:$U$46</definedName>
    <definedName name="_xlnm.Print_Area" localSheetId="1">'Mau'!$A$1:$AL$23</definedName>
    <definedName name="_xlnm.Print_Area" localSheetId="2">'PL3-Moi. BQP'!$A$1:$AL$16</definedName>
    <definedName name="_xlnm.Print_Area" localSheetId="7">'PL3-Sai'!$A$1:$Y$16</definedName>
    <definedName name="_xlnm.Print_Area" localSheetId="8">'PL4B-KCM-ĐBKK'!$A$1:$U$46</definedName>
    <definedName name="_xlnm.Print_Area" localSheetId="6">'PL4-Chidao'!$A$1:$P$69</definedName>
    <definedName name="_xlnm.Print_Area" localSheetId="3">'PLI'!$A$1:$AU$24</definedName>
    <definedName name="_xlnm.Print_Area" localSheetId="4">'PLII'!$A$1:$AB$32</definedName>
    <definedName name="_xlnm.Print_Area" localSheetId="5">'PLIII'!$A$1:$AO$48</definedName>
    <definedName name="_xlnm.Print_Area" localSheetId="0">'PL-TH-Bo-DP'!$A$5:$M$88</definedName>
    <definedName name="_xlnm.Print_Titles" localSheetId="1">'Mau'!$6:$8</definedName>
    <definedName name="_xlnm.Print_Titles" localSheetId="2">'PL3-Moi. BQP'!$7:$9</definedName>
    <definedName name="_xlnm.Print_Titles" localSheetId="7">'PL3-Sai'!$5:$7</definedName>
    <definedName name="_xlnm.Print_Titles" localSheetId="8">'PL4B-KCM-ĐBKK'!$5:$7</definedName>
    <definedName name="_xlnm.Print_Titles" localSheetId="6">'PL4-Chidao'!$5:$8</definedName>
    <definedName name="_xlnm.Print_Titles" localSheetId="3">'PLI'!$7:$11</definedName>
    <definedName name="_xlnm.Print_Titles" localSheetId="4">'PLII'!$6:$9</definedName>
    <definedName name="_xlnm.Print_Titles" localSheetId="5">'PLIII'!$6:$11</definedName>
    <definedName name="_xlnm.Print_Titles" localSheetId="0">'PL-TH-Bo-DP'!$9:$12</definedName>
    <definedName name="a" localSheetId="1">{"'Sheet1'!$L$16"}</definedName>
    <definedName name="a" localSheetId="3">{"'Sheet1'!$L$16"}</definedName>
    <definedName name="a" localSheetId="5">{"'Sheet1'!$L$16"}</definedName>
    <definedName name="a" localSheetId="0">{"'Sheet1'!$L$16"}</definedName>
    <definedName name="a">{"'Sheet1'!$L$16"}</definedName>
    <definedName name="a1moi" localSheetId="0">{"'Sheet1'!$L$16"}</definedName>
    <definedName name="a1moi">{"'Sheet1'!$L$16"}</definedName>
    <definedName name="ABC" localSheetId="1">"#REF!"</definedName>
    <definedName name="ABC" localSheetId="2">"#REF!"</definedName>
    <definedName name="ABC" localSheetId="3">"#REF!"</definedName>
    <definedName name="ABC">"#REF!"</definedName>
    <definedName name="AccessDatabase">"C:\My Documents\LeBinh\Xls\VP Cong ty\FORM.mdb"</definedName>
    <definedName name="anscount">3</definedName>
    <definedName name="ATGT" localSheetId="1">{"'Sheet1'!$L$16"}</definedName>
    <definedName name="ATGT" localSheetId="3">{"'Sheet1'!$L$16"}</definedName>
    <definedName name="ATGT" localSheetId="5">{"'Sheet1'!$L$16"}</definedName>
    <definedName name="ATGT" localSheetId="0">{"'Sheet1'!$L$16"}</definedName>
    <definedName name="ATGT">{"'Sheet1'!$L$16"}</definedName>
    <definedName name="B.nuamat">7.25</definedName>
    <definedName name="bdd">1.5</definedName>
    <definedName name="Bm">3.5</definedName>
    <definedName name="BMS" localSheetId="0">{"'Sheet1'!$L$16"}</definedName>
    <definedName name="BMS">{"'Sheet1'!$L$16"}</definedName>
    <definedName name="Bn">6.5</definedName>
    <definedName name="BQP">#N/A</definedName>
    <definedName name="Bulongma">8700</definedName>
    <definedName name="C.doc1">540</definedName>
    <definedName name="C.doc2">740</definedName>
    <definedName name="CACAU">298161</definedName>
    <definedName name="CDTK_tim">31.77</definedName>
    <definedName name="chitietbgiang2" localSheetId="1">{"'Sheet1'!$L$16"}</definedName>
    <definedName name="chitietbgiang2" localSheetId="3">{"'Sheet1'!$L$16"}</definedName>
    <definedName name="chitietbgiang2" localSheetId="5">{"'Sheet1'!$L$16"}</definedName>
    <definedName name="chitietbgiang2" localSheetId="0">{"'Sheet1'!$L$16"}</definedName>
    <definedName name="chitietbgiang2">{"'Sheet1'!$L$16"}</definedName>
    <definedName name="chung">66</definedName>
    <definedName name="CLVC3">0.1</definedName>
    <definedName name="CoCauN" localSheetId="1">{"'Sheet1'!$L$16"}</definedName>
    <definedName name="CoCauN" localSheetId="3">{"'Sheet1'!$L$16"}</definedName>
    <definedName name="CoCauN" localSheetId="5">{"'Sheet1'!$L$16"}</definedName>
    <definedName name="CoCauN" localSheetId="0">{"'Sheet1'!$L$16"}</definedName>
    <definedName name="CoCauN">{"'Sheet1'!$L$16"}</definedName>
    <definedName name="Code" localSheetId="1">"#REF!"</definedName>
    <definedName name="Code" localSheetId="2">"#REF!"</definedName>
    <definedName name="Code" localSheetId="3">"#REF!"</definedName>
    <definedName name="Code">"#REF!"</definedName>
    <definedName name="Cotsatma">9726</definedName>
    <definedName name="Cotthepma">9726</definedName>
    <definedName name="CP" localSheetId="1">"#N/A"</definedName>
    <definedName name="CP" localSheetId="2">"#REF!"</definedName>
    <definedName name="CP" localSheetId="3">"#N/A"</definedName>
    <definedName name="CP" localSheetId="5">"#REF!"</definedName>
    <definedName name="CP">"#REF!"</definedName>
    <definedName name="ctbbt" localSheetId="0">{"'Sheet1'!$L$16"}</definedName>
    <definedName name="ctbbt">{"'Sheet1'!$L$16"}</definedName>
    <definedName name="CTCT1" localSheetId="1">{"'Sheet1'!$L$16"}</definedName>
    <definedName name="CTCT1" localSheetId="3">{"'Sheet1'!$L$16"}</definedName>
    <definedName name="CTCT1" localSheetId="5">{"'Sheet1'!$L$16"}</definedName>
    <definedName name="CTCT1" localSheetId="0">{"'Sheet1'!$L$16"}</definedName>
    <definedName name="CTCT1">{"'Sheet1'!$L$16"}</definedName>
    <definedName name="dam">78000</definedName>
    <definedName name="data1" localSheetId="1">"#REF!"</definedName>
    <definedName name="data1" localSheetId="2">"#REF!"</definedName>
    <definedName name="data1" localSheetId="3">"#REF!"</definedName>
    <definedName name="data1">"#REF!"</definedName>
    <definedName name="data2" localSheetId="1">"#REF!"</definedName>
    <definedName name="data2" localSheetId="2">"#REF!"</definedName>
    <definedName name="data2" localSheetId="3">"#REF!"</definedName>
    <definedName name="data2">"#REF!"</definedName>
    <definedName name="data3" localSheetId="1">"#REF!"</definedName>
    <definedName name="data3" localSheetId="2">"#REF!"</definedName>
    <definedName name="data3" localSheetId="3">"#REF!"</definedName>
    <definedName name="data3">"#REF!"</definedName>
    <definedName name="DataFilter">"[2]!datafilter"</definedName>
    <definedName name="DataSort">"[2]!datasort"</definedName>
    <definedName name="DCL_22">12117600</definedName>
    <definedName name="DCL_35">25490000</definedName>
    <definedName name="dddem">0.1</definedName>
    <definedName name="Discount" localSheetId="1">"#REF!"</definedName>
    <definedName name="Discount" localSheetId="2">"#REF!"</definedName>
    <definedName name="Discount" localSheetId="3">"#REF!"</definedName>
    <definedName name="Discount">"#REF!"</definedName>
    <definedName name="display_area_2" localSheetId="1">"#REF!"</definedName>
    <definedName name="display_area_2" localSheetId="2">"#REF!"</definedName>
    <definedName name="display_area_2" localSheetId="3">"#REF!"</definedName>
    <definedName name="display_area_2">"#REF!"</definedName>
    <definedName name="docdoc">0.03125</definedName>
    <definedName name="dotcong">1</definedName>
    <definedName name="drf">"#REF!"</definedName>
    <definedName name="ds">#N/A</definedName>
    <definedName name="dsh" localSheetId="1">"#N/A"</definedName>
    <definedName name="dsh" localSheetId="2">"#REF!"</definedName>
    <definedName name="dsh" localSheetId="3">"#N/A"</definedName>
    <definedName name="dsh" localSheetId="5">"#REF!"</definedName>
    <definedName name="dsh">"#REF!"</definedName>
    <definedName name="DuphongBCT">#N/A</definedName>
    <definedName name="DuphongBNG">#N/A</definedName>
    <definedName name="DuphongBQP">#N/A</definedName>
    <definedName name="DuphongVKS">#N/A</definedName>
    <definedName name="E.chandoc">8.875</definedName>
    <definedName name="E.PC">10.438</definedName>
    <definedName name="E.PVI">12</definedName>
    <definedName name="fasf" localSheetId="0">{"'Sheet1'!$L$16"}</definedName>
    <definedName name="fasf">{"'Sheet1'!$L$16"}</definedName>
    <definedName name="FCode" localSheetId="1">"#REF!"</definedName>
    <definedName name="FCode" localSheetId="2">"#REF!"</definedName>
    <definedName name="FCode" localSheetId="3">"#REF!"</definedName>
    <definedName name="FCode">"#REF!"</definedName>
    <definedName name="FI_12">4820</definedName>
    <definedName name="fsdfdsf" localSheetId="0">{"'Sheet1'!$L$16"}</definedName>
    <definedName name="fsdfdsf">{"'Sheet1'!$L$16"}</definedName>
    <definedName name="g" localSheetId="1">{"'Sheet1'!$L$16"}</definedName>
    <definedName name="g" localSheetId="3">{"'Sheet1'!$L$16"}</definedName>
    <definedName name="g" localSheetId="5">{"'Sheet1'!$L$16"}</definedName>
    <definedName name="g" localSheetId="0">{"'Sheet1'!$L$16"}</definedName>
    <definedName name="g">{"'Sheet1'!$L$16"}</definedName>
    <definedName name="gdgd">"#N/A"</definedName>
    <definedName name="gfdgdfgd">"#N/A"</definedName>
    <definedName name="ggdgd">"#N/A"</definedName>
    <definedName name="ggsdg">"#N/A"</definedName>
    <definedName name="ggsf">"#N/A"</definedName>
    <definedName name="GoBack">"[2]sheet1!goback"</definedName>
    <definedName name="gsgsg">"#N/A"</definedName>
    <definedName name="gsgsgs">"#N/A"</definedName>
    <definedName name="h" localSheetId="5">{"'Sheet1'!$L$16"}</definedName>
    <definedName name="h" localSheetId="0">{"'Sheet1'!$L$16"}</definedName>
    <definedName name="h">{"'Sheet1'!$L$16"}</definedName>
    <definedName name="hanh" localSheetId="0">{"'Sheet1'!$L$16"}</definedName>
    <definedName name="hanh">{"'Sheet1'!$L$16"}</definedName>
    <definedName name="Hdao">0.3</definedName>
    <definedName name="Hdap">5.2</definedName>
    <definedName name="Heä_soá_laép_xaø_H">1.7</definedName>
    <definedName name="Heso">#N/A</definedName>
    <definedName name="HiddenRows" localSheetId="1">"#REF!"</definedName>
    <definedName name="HiddenRows" localSheetId="2">"#REF!"</definedName>
    <definedName name="HiddenRows" localSheetId="3">"#REF!"</definedName>
    <definedName name="HiddenRows">"#REF!"</definedName>
    <definedName name="hoc">55000</definedName>
    <definedName name="HSCT3">0.1</definedName>
    <definedName name="HSDN">2.5</definedName>
    <definedName name="HSLXH">1.7</definedName>
    <definedName name="hsm">1.1289</definedName>
    <definedName name="hsn">0.5</definedName>
    <definedName name="hsnc_cau">2.5039</definedName>
    <definedName name="hsnc_cau2">1.626</definedName>
    <definedName name="hsnc_d">1.6356</definedName>
    <definedName name="hsnc_d2">1.6356</definedName>
    <definedName name="HSTH">#N/A</definedName>
    <definedName name="hsvl">1</definedName>
    <definedName name="hsvl2">1</definedName>
    <definedName name="htlm" localSheetId="1">{"'Sheet1'!$L$16"}</definedName>
    <definedName name="htlm" localSheetId="3">{"'Sheet1'!$L$16"}</definedName>
    <definedName name="htlm" localSheetId="5">{"'Sheet1'!$L$16"}</definedName>
    <definedName name="htlm" localSheetId="0">{"'Sheet1'!$L$16"}</definedName>
    <definedName name="htlm">{"'Sheet1'!$L$16"}</definedName>
    <definedName name="HTML_CodePage">950</definedName>
    <definedName name="HTML_Control" localSheetId="1">{"'Sheet1'!$L$16"}</definedName>
    <definedName name="HTML_Control" localSheetId="3">{"'Sheet1'!$L$16"}</definedName>
    <definedName name="HTML_Control" localSheetId="5">{"'Sheet1'!$L$16"}</definedName>
    <definedName name="HTML_Control" localSheetId="0">{"'Sheet1'!$L$16"}</definedName>
    <definedName name="HTML_Control">{"'Sheet1'!$L$16"}</definedName>
    <definedName name="HTML_Controlmoi" localSheetId="0">{"'Sheet1'!$L$16"}</definedName>
    <definedName name="HTML_Controlmoi">{"'Sheet1'!$L$16"}</definedName>
    <definedName name="HTML_Description">""</definedName>
    <definedName name="HTML_Email">""</definedName>
    <definedName name="HTML_Header">"Sheet1"</definedName>
    <definedName name="HTML_LastUpdate">"2000/9/14"</definedName>
    <definedName name="HTML_LineAfter">0</definedName>
    <definedName name="HTML_LineBefore">0</definedName>
    <definedName name="HTML_Name">"J.C.WONG"</definedName>
    <definedName name="HTML_OBDlg2">1</definedName>
    <definedName name="HTML_OBDlg4">1</definedName>
    <definedName name="HTML_OS">0</definedName>
    <definedName name="HTML_PathFile">"C:\2689\Q\國內\00q3961台化龍德PTA3建造\MyHTML.htm"</definedName>
    <definedName name="HTML_PathFilemoi">"C:\2689\Q\國內\00q3961台化龍德PTA3建造\MyHTML.htm"</definedName>
    <definedName name="HTML_Title">"00Q3961-SUM"</definedName>
    <definedName name="hu" localSheetId="1">{"'Sheet1'!$L$16"}</definedName>
    <definedName name="hu" localSheetId="3">{"'Sheet1'!$L$16"}</definedName>
    <definedName name="hu" localSheetId="5">{"'Sheet1'!$L$16"}</definedName>
    <definedName name="hu" localSheetId="0">{"'Sheet1'!$L$16"}</definedName>
    <definedName name="hu">{"'Sheet1'!$L$16"}</definedName>
    <definedName name="HUU" localSheetId="1">{"'Sheet1'!$L$16"}</definedName>
    <definedName name="HUU" localSheetId="3">{"'Sheet1'!$L$16"}</definedName>
    <definedName name="HUU" localSheetId="5">{"'Sheet1'!$L$16"}</definedName>
    <definedName name="HUU" localSheetId="0">{"'Sheet1'!$L$16"}</definedName>
    <definedName name="HUU">{"'Sheet1'!$L$16"}</definedName>
    <definedName name="huy" localSheetId="1">{"'Sheet1'!$L$16"}</definedName>
    <definedName name="huy" localSheetId="3">{"'Sheet1'!$L$16"}</definedName>
    <definedName name="huy" localSheetId="5">{"'Sheet1'!$L$16"}</definedName>
    <definedName name="huy" localSheetId="0">{"'Sheet1'!$L$16"}</definedName>
    <definedName name="huy">{"'Sheet1'!$L$16"}</definedName>
    <definedName name="huymoi" localSheetId="0">{"'Sheet1'!$L$16"}</definedName>
    <definedName name="huymoi">{"'Sheet1'!$L$16"}</definedName>
    <definedName name="j" localSheetId="5">{"'Sheet1'!$L$16"}</definedName>
    <definedName name="j" localSheetId="0">{"'Sheet1'!$L$16"}</definedName>
    <definedName name="j">{"'Sheet1'!$L$16"}</definedName>
    <definedName name="jkjk" localSheetId="0">{"'Sheet1'!$L$16"}</definedName>
    <definedName name="jkjk">{"'Sheet1'!$L$16"}</definedName>
    <definedName name="k" localSheetId="5">{"'Sheet1'!$L$16"}</definedName>
    <definedName name="k" localSheetId="0">{"'Sheet1'!$L$16"}</definedName>
    <definedName name="k">{"'Sheet1'!$L$16"}</definedName>
    <definedName name="khac">2</definedName>
    <definedName name="khongtruotgia" localSheetId="1">{"'Sheet1'!$L$16"}</definedName>
    <definedName name="khongtruotgia" localSheetId="3">{"'Sheet1'!$L$16"}</definedName>
    <definedName name="khongtruotgia" localSheetId="5">{"'Sheet1'!$L$16"}</definedName>
    <definedName name="khongtruotgia" localSheetId="0">{"'Sheet1'!$L$16"}</definedName>
    <definedName name="khongtruotgia">{"'Sheet1'!$L$16"}</definedName>
    <definedName name="ksbn" localSheetId="1">{"'Sheet1'!$L$16"}</definedName>
    <definedName name="ksbn" localSheetId="3">{"'Sheet1'!$L$16"}</definedName>
    <definedName name="ksbn" localSheetId="5">{"'Sheet1'!$L$16"}</definedName>
    <definedName name="ksbn" localSheetId="0">{"'Sheet1'!$L$16"}</definedName>
    <definedName name="ksbn">{"'Sheet1'!$L$16"}</definedName>
    <definedName name="kshn" localSheetId="1">{"'Sheet1'!$L$16"}</definedName>
    <definedName name="kshn" localSheetId="3">{"'Sheet1'!$L$16"}</definedName>
    <definedName name="kshn" localSheetId="5">{"'Sheet1'!$L$16"}</definedName>
    <definedName name="kshn" localSheetId="0">{"'Sheet1'!$L$16"}</definedName>
    <definedName name="kshn">{"'Sheet1'!$L$16"}</definedName>
    <definedName name="ksls" localSheetId="1">{"'Sheet1'!$L$16"}</definedName>
    <definedName name="ksls" localSheetId="3">{"'Sheet1'!$L$16"}</definedName>
    <definedName name="ksls" localSheetId="5">{"'Sheet1'!$L$16"}</definedName>
    <definedName name="ksls" localSheetId="0">{"'Sheet1'!$L$16"}</definedName>
    <definedName name="ksls">{"'Sheet1'!$L$16"}</definedName>
    <definedName name="l" localSheetId="5">{"'Sheet1'!$L$16"}</definedName>
    <definedName name="l" localSheetId="0">{"'Sheet1'!$L$16"}</definedName>
    <definedName name="l">{"'Sheet1'!$L$16"}</definedName>
    <definedName name="L63x6">5800</definedName>
    <definedName name="lam" localSheetId="0">{"'Sheet1'!$L$16"}</definedName>
    <definedName name="lam">{"'Sheet1'!$L$16"}</definedName>
    <definedName name="langson" localSheetId="1">{"'Sheet1'!$L$16"}</definedName>
    <definedName name="langson" localSheetId="3">{"'Sheet1'!$L$16"}</definedName>
    <definedName name="langson" localSheetId="5">{"'Sheet1'!$L$16"}</definedName>
    <definedName name="langson" localSheetId="0">{"'Sheet1'!$L$16"}</definedName>
    <definedName name="langson">{"'Sheet1'!$L$16"}</definedName>
    <definedName name="LBS_22">107800000</definedName>
    <definedName name="linh" localSheetId="0">{"'Sheet1'!$L$16"}</definedName>
    <definedName name="linh">{"'Sheet1'!$L$16"}</definedName>
    <definedName name="lk" localSheetId="1">"#N/A"</definedName>
    <definedName name="lk" localSheetId="2">"#REF!"</definedName>
    <definedName name="lk" localSheetId="3">"#N/A"</definedName>
    <definedName name="lk" localSheetId="5">"#REF!"</definedName>
    <definedName name="lk">"#REF!"</definedName>
    <definedName name="m" localSheetId="5">{"'Sheet1'!$L$16"}</definedName>
    <definedName name="m" localSheetId="0">{"'Sheet1'!$L$16"}</definedName>
    <definedName name="m">{"'Sheet1'!$L$16"}</definedName>
    <definedName name="mo" localSheetId="1">{"'Sheet1'!$L$16"}</definedName>
    <definedName name="mo" localSheetId="3">{"'Sheet1'!$L$16"}</definedName>
    <definedName name="mo" localSheetId="5">{"'Sheet1'!$L$16"}</definedName>
    <definedName name="mo" localSheetId="0">{"'Sheet1'!$L$16"}</definedName>
    <definedName name="mo">{"'Sheet1'!$L$16"}</definedName>
    <definedName name="moi" localSheetId="1">{"'Sheet1'!$L$16"}</definedName>
    <definedName name="moi" localSheetId="3">{"'Sheet1'!$L$16"}</definedName>
    <definedName name="moi" localSheetId="5">{"'Sheet1'!$L$16"}</definedName>
    <definedName name="moi" localSheetId="0">{"'Sheet1'!$L$16"}</definedName>
    <definedName name="moi">{"'Sheet1'!$L$16"}</definedName>
    <definedName name="mvac" localSheetId="0">{"'Sheet1'!$L$16"}</definedName>
    <definedName name="mvac">{"'Sheet1'!$L$16"}</definedName>
    <definedName name="n" localSheetId="5">{"'Sheet1'!$L$16"}</definedName>
    <definedName name="n" localSheetId="0">{"'Sheet1'!$L$16"}</definedName>
    <definedName name="n">{"'Sheet1'!$L$16"}</definedName>
    <definedName name="new" localSheetId="0">{"'Sheet1'!$L$16"}</definedName>
    <definedName name="new">{"'Sheet1'!$L$16"}</definedName>
    <definedName name="NUOCHKHOAN" localSheetId="0">{"'Sheet1'!$L$16"}</definedName>
    <definedName name="NUOCHKHOAN">{"'Sheet1'!$L$16"}</definedName>
    <definedName name="NUOCHKHOANMOI" localSheetId="0">{"'Sheet1'!$L$16"}</definedName>
    <definedName name="NUOCHKHOANMOI">{"'Sheet1'!$L$16"}</definedName>
    <definedName name="OrderTable" localSheetId="1">"#REF!"</definedName>
    <definedName name="OrderTable" localSheetId="2">"#REF!"</definedName>
    <definedName name="OrderTable" localSheetId="3">"#REF!"</definedName>
    <definedName name="OrderTable">"#REF!"</definedName>
    <definedName name="PAIII_" localSheetId="1">{"'Sheet1'!$L$16"}</definedName>
    <definedName name="PAIII_" localSheetId="3">{"'Sheet1'!$L$16"}</definedName>
    <definedName name="PAIII_" localSheetId="5">{"'Sheet1'!$L$16"}</definedName>
    <definedName name="PAIII_" localSheetId="0">{"'Sheet1'!$L$16"}</definedName>
    <definedName name="PAIII_">{"'Sheet1'!$L$16"}</definedName>
    <definedName name="PMS" localSheetId="1">{"'Sheet1'!$L$16"}</definedName>
    <definedName name="PMS" localSheetId="3">{"'Sheet1'!$L$16"}</definedName>
    <definedName name="PMS" localSheetId="5">{"'Sheet1'!$L$16"}</definedName>
    <definedName name="PMS" localSheetId="0">{"'Sheet1'!$L$16"}</definedName>
    <definedName name="PMS">{"'Sheet1'!$L$16"}</definedName>
    <definedName name="_xlnm.Print_Area" localSheetId="1">'Mau'!$A$1:$AL$23</definedName>
    <definedName name="_xlnm.Print_Area" localSheetId="2">'PL3-Moi. BQP'!$A$1:$AL$16</definedName>
    <definedName name="_xlnm.Print_Area" localSheetId="7">'PL3-Sai'!$A$1:$Y$16</definedName>
    <definedName name="_xlnm.Print_Area" localSheetId="8">'PL4B-KCM-ĐBKK'!$A$1:$U$46</definedName>
    <definedName name="_xlnm.Print_Area" localSheetId="6">'PL4-Chidao'!$A$1:$P$69</definedName>
    <definedName name="_xlnm.Print_Area" localSheetId="3">'PLI'!$A$1:$AU$24</definedName>
    <definedName name="_xlnm.Print_Area" localSheetId="4">'PLII'!$A$1:$AB$32</definedName>
    <definedName name="_xlnm.Print_Area" localSheetId="5">'PLIII'!$A$1:$AO$48</definedName>
    <definedName name="_xlnm.Print_Area" localSheetId="0">'PL-TH-Bo-DP'!$A$5:$M$88</definedName>
    <definedName name="_xlnm.Print_Titles" localSheetId="1">'Mau'!$6:$8</definedName>
    <definedName name="_xlnm.Print_Titles" localSheetId="2">'PL3-Moi. BQP'!$7:$9</definedName>
    <definedName name="_xlnm.Print_Titles" localSheetId="7">'PL3-Sai'!$5:$7</definedName>
    <definedName name="_xlnm.Print_Titles" localSheetId="8">'PL4B-KCM-ĐBKK'!$5:$7</definedName>
    <definedName name="_xlnm.Print_Titles" localSheetId="6">'PL4-Chidao'!$5:$8</definedName>
    <definedName name="_xlnm.Print_Titles" localSheetId="3">'PLI'!$7:$11</definedName>
    <definedName name="_xlnm.Print_Titles" localSheetId="4">'PLII'!$6:$9</definedName>
    <definedName name="_xlnm.Print_Titles" localSheetId="5">'PLIII'!$6:$11</definedName>
    <definedName name="_xlnm.Print_Titles" localSheetId="0">'PL-TH-Bo-DP'!$9:$12</definedName>
    <definedName name="ProdForm" localSheetId="1">"#REF!"</definedName>
    <definedName name="ProdForm" localSheetId="2">"#REF!"</definedName>
    <definedName name="ProdForm" localSheetId="3">"#REF!"</definedName>
    <definedName name="ProdForm">"#REF!"</definedName>
    <definedName name="Product" localSheetId="1">"#REF!"</definedName>
    <definedName name="Product" localSheetId="2">"#REF!"</definedName>
    <definedName name="Product" localSheetId="3">"#REF!"</definedName>
    <definedName name="Product">"#REF!"</definedName>
    <definedName name="rate">14000</definedName>
    <definedName name="RCArea" localSheetId="1">"#REF!"</definedName>
    <definedName name="RCArea" localSheetId="2">"#REF!"</definedName>
    <definedName name="RCArea" localSheetId="3">"#REF!"</definedName>
    <definedName name="RCArea">"#REF!"</definedName>
    <definedName name="Result21" localSheetId="0">{"'Sheet1'!$L$16"}</definedName>
    <definedName name="Result21">{"'Sheet1'!$L$16"}</definedName>
    <definedName name="rtr" localSheetId="0">{"'Sheet1'!$L$16"}</definedName>
    <definedName name="rtr">{"'Sheet1'!$L$16"}</definedName>
    <definedName name="S.dinh">640</definedName>
    <definedName name="sdf" localSheetId="0">{"'Sheet1'!$L$16"}</definedName>
    <definedName name="sdf">{"'Sheet1'!$L$16"}</definedName>
    <definedName name="sgsgdd">"#N/A"</definedName>
    <definedName name="sgsgsgs">"#N/A"</definedName>
    <definedName name="Spanner_Auto_File">"C:\My Documents\tinh cdo.x2a"</definedName>
    <definedName name="SpecialPrice" localSheetId="1">"#REF!"</definedName>
    <definedName name="SpecialPrice" localSheetId="2">"#REF!"</definedName>
    <definedName name="SpecialPrice" localSheetId="3">"#REF!"</definedName>
    <definedName name="SpecialPrice">"#REF!"</definedName>
    <definedName name="t" localSheetId="1">{"'Sheet1'!$L$16"}</definedName>
    <definedName name="t" localSheetId="3">{"'Sheet1'!$L$16"}</definedName>
    <definedName name="t" localSheetId="5">{"'Sheet1'!$L$16"}</definedName>
    <definedName name="t" localSheetId="0">{"'Sheet1'!$L$16"}</definedName>
    <definedName name="t">{"'Sheet1'!$L$16"}</definedName>
    <definedName name="Tang">100</definedName>
    <definedName name="TaxTV">0.1</definedName>
    <definedName name="TaxXL">0.05</definedName>
    <definedName name="tbl_ProdInfo" localSheetId="1">"#REF!"</definedName>
    <definedName name="tbl_ProdInfo" localSheetId="2">"#REF!"</definedName>
    <definedName name="tbl_ProdInfo" localSheetId="3">"#REF!"</definedName>
    <definedName name="tbl_ProdInfo">"#REF!"</definedName>
    <definedName name="tha" localSheetId="1">{"'Sheet1'!$L$16"}</definedName>
    <definedName name="tha" localSheetId="3">{"'Sheet1'!$L$16"}</definedName>
    <definedName name="tha" localSheetId="5">{"'Sheet1'!$L$16"}</definedName>
    <definedName name="tha" localSheetId="0">{"'Sheet1'!$L$16"}</definedName>
    <definedName name="tha">{"'Sheet1'!$L$16"}</definedName>
    <definedName name="thepma">10500</definedName>
    <definedName name="THKP7YT" localSheetId="0">{"'Sheet1'!$L$16"}</definedName>
    <definedName name="THKP7YT">{"'Sheet1'!$L$16"}</definedName>
    <definedName name="thue">6</definedName>
    <definedName name="thvlmoi" localSheetId="0">{"'Sheet1'!$L$16"}</definedName>
    <definedName name="thvlmoi">{"'Sheet1'!$L$16"}</definedName>
    <definedName name="thvlmoimoi" localSheetId="0">{"'Sheet1'!$L$16"}</definedName>
    <definedName name="thvlmoimoi">{"'Sheet1'!$L$16"}</definedName>
    <definedName name="Tiepdiama">9500</definedName>
    <definedName name="ttttt" localSheetId="1">{"'Sheet1'!$L$16"}</definedName>
    <definedName name="ttttt" localSheetId="3">{"'Sheet1'!$L$16"}</definedName>
    <definedName name="ttttt" localSheetId="5">{"'Sheet1'!$L$16"}</definedName>
    <definedName name="ttttt" localSheetId="0">{"'Sheet1'!$L$16"}</definedName>
    <definedName name="ttttt">{"'Sheet1'!$L$16"}</definedName>
    <definedName name="TTTTTTTTT" localSheetId="1">{"'Sheet1'!$L$16"}</definedName>
    <definedName name="TTTTTTTTT" localSheetId="3">{"'Sheet1'!$L$16"}</definedName>
    <definedName name="TTTTTTTTT" localSheetId="5">{"'Sheet1'!$L$16"}</definedName>
    <definedName name="TTTTTTTTT" localSheetId="0">{"'Sheet1'!$L$16"}</definedName>
    <definedName name="TTTTTTTTT">{"'Sheet1'!$L$16"}</definedName>
    <definedName name="ttttttttttt" localSheetId="1">{"'Sheet1'!$L$16"}</definedName>
    <definedName name="ttttttttttt" localSheetId="3">{"'Sheet1'!$L$16"}</definedName>
    <definedName name="ttttttttttt" localSheetId="5">{"'Sheet1'!$L$16"}</definedName>
    <definedName name="ttttttttttt" localSheetId="0">{"'Sheet1'!$L$16"}</definedName>
    <definedName name="ttttttttttt">{"'Sheet1'!$L$16"}</definedName>
    <definedName name="tuyennhanh" localSheetId="1">{"'Sheet1'!$L$16"}</definedName>
    <definedName name="tuyennhanh" localSheetId="3">{"'Sheet1'!$L$16"}</definedName>
    <definedName name="tuyennhanh" localSheetId="5">{"'Sheet1'!$L$16"}</definedName>
    <definedName name="tuyennhanh" localSheetId="0">{"'Sheet1'!$L$16"}</definedName>
    <definedName name="tuyennhanh">{"'Sheet1'!$L$16"}</definedName>
    <definedName name="tytrong16so5nam">#N/A</definedName>
    <definedName name="u" localSheetId="5">{"'Sheet1'!$L$16"}</definedName>
    <definedName name="u" localSheetId="0">{"'Sheet1'!$L$16"}</definedName>
    <definedName name="u">{"'Sheet1'!$L$16"}</definedName>
    <definedName name="ư" localSheetId="1">{"'Sheet1'!$L$16"}</definedName>
    <definedName name="ư" localSheetId="3">{"'Sheet1'!$L$16"}</definedName>
    <definedName name="ư" localSheetId="5">{"'Sheet1'!$L$16"}</definedName>
    <definedName name="ư" localSheetId="0">{"'Sheet1'!$L$16"}</definedName>
    <definedName name="ư">{"'Sheet1'!$L$16"}</definedName>
    <definedName name="v" localSheetId="5">{"'Sheet1'!$L$16"}</definedName>
    <definedName name="v" localSheetId="0">{"'Sheet1'!$L$16"}</definedName>
    <definedName name="v">{"'Sheet1'!$L$16"}</definedName>
    <definedName name="VAÄT_LIEÄU">"nhandongia"</definedName>
    <definedName name="VATM" localSheetId="0">{"'Sheet1'!$L$16"}</definedName>
    <definedName name="VATM">{"'Sheet1'!$L$16"}</definedName>
    <definedName name="vcoto" localSheetId="1">{"'Sheet1'!$L$16"}</definedName>
    <definedName name="vcoto" localSheetId="3">{"'Sheet1'!$L$16"}</definedName>
    <definedName name="vcoto" localSheetId="5">{"'Sheet1'!$L$16"}</definedName>
    <definedName name="vcoto" localSheetId="0">{"'Sheet1'!$L$16"}</definedName>
    <definedName name="vcoto">{"'Sheet1'!$L$16"}</definedName>
    <definedName name="Viet" localSheetId="1">{"'Sheet1'!$L$16"}</definedName>
    <definedName name="Viet" localSheetId="3">{"'Sheet1'!$L$16"}</definedName>
    <definedName name="Viet" localSheetId="5">{"'Sheet1'!$L$16"}</definedName>
    <definedName name="Viet" localSheetId="0">{"'Sheet1'!$L$16"}</definedName>
    <definedName name="Viet">{"'Sheet1'!$L$16"}</definedName>
    <definedName name="WIRE1">5</definedName>
    <definedName name="wrn.aaa.">#N/A</definedName>
    <definedName name="wrn.chi._.tiÆt.">#N/A</definedName>
    <definedName name="wrn.cong.">#N/A</definedName>
    <definedName name="wrn.vd.">#N/A</definedName>
    <definedName name="XBCNCKT">5600</definedName>
    <definedName name="XCCT">0.5</definedName>
    <definedName name="xls" localSheetId="1">{"'Sheet1'!$L$16"}</definedName>
    <definedName name="xls" localSheetId="3">{"'Sheet1'!$L$16"}</definedName>
    <definedName name="xls" localSheetId="5">{"'Sheet1'!$L$16"}</definedName>
    <definedName name="xls" localSheetId="0">{"'Sheet1'!$L$16"}</definedName>
    <definedName name="xls">{"'Sheet1'!$L$16"}</definedName>
    <definedName name="xlttbninh" localSheetId="1">{"'Sheet1'!$L$16"}</definedName>
    <definedName name="xlttbninh" localSheetId="3">{"'Sheet1'!$L$16"}</definedName>
    <definedName name="xlttbninh" localSheetId="5">{"'Sheet1'!$L$16"}</definedName>
    <definedName name="xlttbninh" localSheetId="0">{"'Sheet1'!$L$16"}</definedName>
    <definedName name="xlttbninh">{"'Sheet1'!$L$16"}</definedName>
    <definedName name="XTKKTTC">7500</definedName>
  </definedNames>
  <calcPr fullCalcOnLoad="1"/>
  <oleSize ref="A1:BA176"/>
</workbook>
</file>

<file path=xl/sharedStrings.xml><?xml version="1.0" encoding="utf-8"?>
<sst xmlns="http://schemas.openxmlformats.org/spreadsheetml/2006/main" count="899" uniqueCount="504">
  <si>
    <t>Dự án Bờ kè chống sạt lở khu vực thị xã Ngã Bảy</t>
  </si>
  <si>
    <t>TX Ngã Bảy</t>
  </si>
  <si>
    <t>6000m</t>
  </si>
  <si>
    <t>2010-2015</t>
  </si>
  <si>
    <t>Phụ lục số 1B</t>
  </si>
  <si>
    <t>TỔNG HỢP DỰ KIẾN KẾ HOẠCH VỐN TRÁI PHIẾU CHÍNH PHỦ GIAI ĐOẠN 2017-2020 CỦA CÁC BỘ, NGÀNH, ĐỊA PHƯƠNG</t>
  </si>
  <si>
    <t>(Phụ lục kèm theo văn bản số               /BKHĐT-TH ngày          tháng 7 năm 2016 của Bộ Kế hoạch và Đầu tư)</t>
  </si>
  <si>
    <t>Đơn vị: Triệu đồng</t>
  </si>
  <si>
    <t>TT</t>
  </si>
  <si>
    <t>Bộ/tỉnh, Thành phố</t>
  </si>
  <si>
    <t>Tổng số</t>
  </si>
  <si>
    <t>Dự kiến phân bổ chi tiết theo ngành, lĩnh vực</t>
  </si>
  <si>
    <t>Dự phòng cho các nhiệm vụ cấp bách mới phát sinh, như: hỗ trợ cho các địa phương ảnh hưởng của hạn hán, xâm nhập mặn, sạt lở, các địa phương đặc biệt khó khăn,...</t>
  </si>
  <si>
    <t>Đề xuất bố trí vốn trái phiếu Chính phủ giai đoạn 2017-2020 của Bộ Kế hoạch và Đầu tư</t>
  </si>
  <si>
    <t>Số vốn trái phiếu Chính phủ giai đoạn 2017-2020 bố trí không đúng quy định của các Bộ, ngành, địa phương đề nghị dự kiến trong kế hoạch đầu tư trung hạn vốn ngân sách nhà nước giai đoạn 2016-2020</t>
  </si>
  <si>
    <t>Trong đó:</t>
  </si>
  <si>
    <t>Giao thông</t>
  </si>
  <si>
    <t>Thủy lợi</t>
  </si>
  <si>
    <t>Y tế</t>
  </si>
  <si>
    <t>Di dân tái định cư thủy điện Sơn La</t>
  </si>
  <si>
    <t>Kiên cố hóa trường lớp học mẫu giáo, tiểu học</t>
  </si>
  <si>
    <t>TỔNG SỐ</t>
  </si>
  <si>
    <t>TRUNG ƯƠNG</t>
  </si>
  <si>
    <t>Bộ Giao thông vận tải</t>
  </si>
  <si>
    <t>Bộ Quốc phòng</t>
  </si>
  <si>
    <t>Bộ Nông nghiệp và Phát triển nông thôn</t>
  </si>
  <si>
    <t>Bộ Y tế</t>
  </si>
  <si>
    <t>ĐỊA PHƯƠNG</t>
  </si>
  <si>
    <t>Vùng miền núi phía Bắc</t>
  </si>
  <si>
    <t>Hà Giang</t>
  </si>
  <si>
    <t>Tuyên Quang</t>
  </si>
  <si>
    <t>Cao Bằng</t>
  </si>
  <si>
    <t>Lạng Sơn</t>
  </si>
  <si>
    <t>Lào Cai</t>
  </si>
  <si>
    <t>Yên Bái</t>
  </si>
  <si>
    <t>Thái Nguyên</t>
  </si>
  <si>
    <t>Bắc Kạn</t>
  </si>
  <si>
    <t>Phú Thọ</t>
  </si>
  <si>
    <t>Bắc Giang</t>
  </si>
  <si>
    <t>Hoà Bình</t>
  </si>
  <si>
    <t>Sơn La</t>
  </si>
  <si>
    <t>Lai Châu</t>
  </si>
  <si>
    <t>Điện Biên</t>
  </si>
  <si>
    <t>Vùng đồng bằng sông Hồng</t>
  </si>
  <si>
    <t>TP. Hà Nội</t>
  </si>
  <si>
    <t>TP. Hải Phòng</t>
  </si>
  <si>
    <t>Quảng Ninh</t>
  </si>
  <si>
    <t>Hải Dương</t>
  </si>
  <si>
    <t>Hưng Yên</t>
  </si>
  <si>
    <t>Vĩnh Phúc</t>
  </si>
  <si>
    <t>Bắc Ninh</t>
  </si>
  <si>
    <t>Hà Nam</t>
  </si>
  <si>
    <t>Nam Định</t>
  </si>
  <si>
    <t>Ninh Bình</t>
  </si>
  <si>
    <t>Thái Bình</t>
  </si>
  <si>
    <t>Vùng Miền Trung</t>
  </si>
  <si>
    <t>Thanh Hoá</t>
  </si>
  <si>
    <t>Nghệ An</t>
  </si>
  <si>
    <t>Hà Tĩnh</t>
  </si>
  <si>
    <t>Quảng Bình</t>
  </si>
  <si>
    <t>Quảng Trị</t>
  </si>
  <si>
    <t>Thừa Thiên - Huế</t>
  </si>
  <si>
    <t>TP. Đà Nẵng</t>
  </si>
  <si>
    <t>Quảng Nam</t>
  </si>
  <si>
    <t>Quảng Ngãi</t>
  </si>
  <si>
    <t>Bình Định</t>
  </si>
  <si>
    <t>Phú Yên</t>
  </si>
  <si>
    <t>Khánh Hoà</t>
  </si>
  <si>
    <t>Ninh Thuận</t>
  </si>
  <si>
    <t>Bình Thuận</t>
  </si>
  <si>
    <t>Vùng Tây Nguyên</t>
  </si>
  <si>
    <t>Đắk Lắk</t>
  </si>
  <si>
    <t>Đắk Nông</t>
  </si>
  <si>
    <t>Gia Lai</t>
  </si>
  <si>
    <t>Kon Tum</t>
  </si>
  <si>
    <t>Lâm Đồng</t>
  </si>
  <si>
    <t>Vùng Đông Nam Bộ</t>
  </si>
  <si>
    <t>TP. Hồ Chí Minh</t>
  </si>
  <si>
    <t>Đồng Nai</t>
  </si>
  <si>
    <t>Bình Dương</t>
  </si>
  <si>
    <t>Bình Phước</t>
  </si>
  <si>
    <t>Tây Ninh</t>
  </si>
  <si>
    <t>Bà Rịa - Vũng Tàu</t>
  </si>
  <si>
    <t>Vùng đồng bằng sông Cửu Long</t>
  </si>
  <si>
    <t>Long An</t>
  </si>
  <si>
    <t>Tiền Giang</t>
  </si>
  <si>
    <t>Bến Tre</t>
  </si>
  <si>
    <t>Trà Vinh</t>
  </si>
  <si>
    <t>Vĩnh Long</t>
  </si>
  <si>
    <t>TP. Cần Thơ</t>
  </si>
  <si>
    <t>Hậu Giang</t>
  </si>
  <si>
    <t>Sóc Trăng</t>
  </si>
  <si>
    <t>An Giang</t>
  </si>
  <si>
    <t>Đồng Tháp</t>
  </si>
  <si>
    <t>Kiên Giang</t>
  </si>
  <si>
    <t>Bạc Liêu</t>
  </si>
  <si>
    <t>Cà Mau</t>
  </si>
  <si>
    <t>Bộ, ngành…/Tỉnh, Thành phố…</t>
  </si>
  <si>
    <t>Biểu mẫu</t>
  </si>
  <si>
    <t>DỰ KIẾN KẾ HOẠCH ĐẦU TƯ VỐN TRÁI PHIẾU CHÍNH PHỦ GIAI ĐOẠN 2017-2020</t>
  </si>
  <si>
    <t>Dự kiến kế hoạch vốn TPCP GIAI ĐOẠN 2017-2020 CHO CÁC DỰ ÁN QUAN TRỌNG quy định tại Phụ lục số 3 kèm theo Nghị quyết số 726/NQ-UBTVQH ngày 20/01/2014 của Ủy ban thường vụ Quốc hội và dự án di dân tái định cư Thủy điện Sơn La</t>
  </si>
  <si>
    <t>(Biểu mẫu kèm theo văn bản số         /BKHĐT-TH ngày        tháng 11 năm 2016 của Bộ Kế hoạch và Đầu tư)</t>
  </si>
  <si>
    <t>Ngành, lĩnh vực/
Chương trìnhNgành, lĩnh vực/
Chương trình</t>
  </si>
  <si>
    <t>Địa điểm XD</t>
  </si>
  <si>
    <t>Năng lực kỹ thuật</t>
  </si>
  <si>
    <t>Thời gian KC-HT</t>
  </si>
  <si>
    <t>Quyết định đầu tư ban đầu hoặc Quyết định đầu tư điều chỉnh đã được Ủy ban thường vụ Quốc hội thông qua tại Nghị quyết 726/NQ-UBTVQH13</t>
  </si>
  <si>
    <t xml:space="preserve">Quyết định đầu tư ban đầu hoặc Quyết định đầu tư điều chỉnh </t>
  </si>
  <si>
    <t>Lũy kế bố trí đến 31/12/2011</t>
  </si>
  <si>
    <t>Kế hoạch vốn TPCP đã giao giai đoạn 2012-2015</t>
  </si>
  <si>
    <t>Kế hoạch bổ sung vốn TPCP giai đoạn 2014-2016</t>
  </si>
  <si>
    <t>Bổ sung vốn TPCP dự phòng giai đoạn 2012-2015</t>
  </si>
  <si>
    <t>Số vốn TPCP còn thiếu theo NQ của QH</t>
  </si>
  <si>
    <t>Nhu cầu đầu tư của các dự án dự kiến bố trí vốn trái phiếu Chính phủ giai đoạn 2017-2020 của các Bộ, ngành, địa phương</t>
  </si>
  <si>
    <t>Dự kiến kế hoạch vốn TPCP giai đoạn 2017-2020</t>
  </si>
  <si>
    <t>Rà soát của Bộ Kế hoạch và Đầu tư về số vốn TPCP dự kiến bố trí giai đoạn 2017-2020</t>
  </si>
  <si>
    <t>Dự kiến kế hoạch vốn TPCP giai đoạn 2017-2020 theo thông báo của Bộ KHĐT</t>
  </si>
  <si>
    <t>Dự kiến kế hoạch vốn TPCP giai đoạn 2017-2020 của địa phương</t>
  </si>
  <si>
    <t>Ghi chú</t>
  </si>
  <si>
    <t>Rà soát của Vụ THKTQD</t>
  </si>
  <si>
    <t>Không đúng nguyên tắc, tiêu chí phân bổ vốn</t>
  </si>
  <si>
    <t>Số dự án</t>
  </si>
  <si>
    <t>Số QĐ; ngày, tháng, năm</t>
  </si>
  <si>
    <t>TMĐT</t>
  </si>
  <si>
    <t>Trong đó: TPCP</t>
  </si>
  <si>
    <t>Số QĐ; ngày, tháng, năm ban hành</t>
  </si>
  <si>
    <t xml:space="preserve">TMĐT </t>
  </si>
  <si>
    <t>Theo QĐ giao ban đầu của TTg</t>
  </si>
  <si>
    <t>KH vốn TPCP giai đoạn 2012-2015 sau khi điều chỉnh</t>
  </si>
  <si>
    <t>Trong đó: tổng mức đầu tư TPCP đã được UBTVQH chấp thuận</t>
  </si>
  <si>
    <t>TMĐT điều chỉnh</t>
  </si>
  <si>
    <t>Số vốn bố trí đúng quy định</t>
  </si>
  <si>
    <t>Số vốn bố trí chưa đúng quy định cần rà soát lại</t>
  </si>
  <si>
    <t>Trong đó: kế hoạch năm 2017</t>
  </si>
  <si>
    <t>Điều chỉnh do tăng giá</t>
  </si>
  <si>
    <t>Thay đổi giải pháp kỹ thuật</t>
  </si>
  <si>
    <t>Điều chỉnh tăng quy mô</t>
  </si>
  <si>
    <t xml:space="preserve">Điều chỉnh do xử lý kỹ thuật </t>
  </si>
  <si>
    <t xml:space="preserve">Điều chỉnh do GPMB </t>
  </si>
  <si>
    <t>Điều chỉnh do tăng giá, GPMB và thay đổi giải pháp kỹ thuật</t>
  </si>
  <si>
    <t>Điều chỉnh do tăng quy mô</t>
  </si>
  <si>
    <t>A</t>
  </si>
  <si>
    <t>Ngành Giao thông</t>
  </si>
  <si>
    <t>I</t>
  </si>
  <si>
    <t>Dự án quan trọng quy định tại Phụ lục số 3 kèm theo Nghị quyết số 726/NQ-UBTVQH của Ủy ban Thường vụ Quốc hội</t>
  </si>
  <si>
    <t>Dự án…</t>
  </si>
  <si>
    <t>…</t>
  </si>
  <si>
    <t>II</t>
  </si>
  <si>
    <t>Dự án khởi công mới</t>
  </si>
  <si>
    <t>B</t>
  </si>
  <si>
    <t>Ngành Thủy lợi</t>
  </si>
  <si>
    <t>Phân loại như trên</t>
  </si>
  <si>
    <t>C</t>
  </si>
  <si>
    <t>Ngành Y tế</t>
  </si>
  <si>
    <t>Bố trí vốn cho phần điều chỉnh TMĐT do tăng quy mô</t>
  </si>
  <si>
    <t>D</t>
  </si>
  <si>
    <t>Chương trình kiên cố hóa trường lớp học mẫu giáo, tiểu học</t>
  </si>
  <si>
    <t>E</t>
  </si>
  <si>
    <t>Dự án di dân tái định cư thủy điện Sơn La</t>
  </si>
  <si>
    <t>Phụ lục II</t>
  </si>
  <si>
    <t>DỰ KIẾN KẾ HOẠCH VỐN TRÁI PHIẾU CHÍNH PHỦ CHO CÁC DỰ ÁN KHỞI CÔNG MỚI GIAI ĐOẠN 2017-2020</t>
  </si>
  <si>
    <t>DỰ KIẾN KẾ HOẠCH vốn trái phiếu Chính phủ giai đoạn 2017-2020 cho các dự án giao thông, thủy lợi, y tế, chương trình kiên cố hóa trường lớp học mầm non</t>
  </si>
  <si>
    <t>(Phụ lục kèm theo văn bản số         /BKHĐT-TH ngày      tháng 11 năm 2016 của Bộ Kế hoạch và Đầu tư)</t>
  </si>
  <si>
    <t>Danh mục dự án</t>
  </si>
  <si>
    <t>Năng lực thiết kế</t>
  </si>
  <si>
    <t>Quyết định đầu tư</t>
  </si>
  <si>
    <t>Quyết định đầu tư cập nhật hoặc điều chỉnh được sự đồng ý của Thủ tướng Chính phủ</t>
  </si>
  <si>
    <t>Lũy kế vốn đã bố trí từ khởi công đến hết Kế hoạch năm 2015</t>
  </si>
  <si>
    <t>Kế hoạch vốn TPCP giai đoạn 2012-2015</t>
  </si>
  <si>
    <t>Nhu cầu đầu tư 5 năm 2016-2020 của các bộ, ngành và địa phương (tất cả các nguồn vốn)</t>
  </si>
  <si>
    <t>Nhu cầu vốn TPCP giai đoạn 2017-2020 của các bộ, ngành và địa phương</t>
  </si>
  <si>
    <t>Nhu cầu đầu tư 5 năm 2016-2020 của các bộ, ngành và địa phương (các nguồn vốn khác)</t>
  </si>
  <si>
    <t>Dự kiến KH vốn giai đoạn 2017-2020 (Tổng số tất cả các nguồn vốn)</t>
  </si>
  <si>
    <t>Dự kiến vốn TPCP giai đoạn 2017-2020</t>
  </si>
  <si>
    <t>Dự kiến kế hoạch đầu tư vốn NSTW giai đoạn 2016-2020</t>
  </si>
  <si>
    <t>Dự kiến kế hoạch đầu tư vốn ODA và vốn vay ưu đãi ... giai đoạn 2016-2020</t>
  </si>
  <si>
    <t>Vốn khác</t>
  </si>
  <si>
    <t xml:space="preserve">Ghi chú
</t>
  </si>
  <si>
    <t>Vốn nước ngoài</t>
  </si>
  <si>
    <t>Trong đó: vốn NSTW</t>
  </si>
  <si>
    <t>Trong đó: điều chỉnh do tăng giá, GPMB và xử lý kỹ thuật</t>
  </si>
  <si>
    <t>Đường tuần tra biên giới GĐ II</t>
  </si>
  <si>
    <t>Đường TTBG tỉnh Bình Phước giai đoạn 2016-2020</t>
  </si>
  <si>
    <t>Đường TTBG tỉnh Tây Ninh giai đoạn 2016-2020</t>
  </si>
  <si>
    <t>Đường TTBG tỉnh Long An giai đoạn 2016-2020</t>
  </si>
  <si>
    <t>Bộ/Tỉnh, Thành phố…</t>
  </si>
  <si>
    <t>Biểu mẫu số 1</t>
  </si>
  <si>
    <t>DỰ KIẾN KẾ HOẠCH VỐN TPCP GIAI ĐOẠN 2017-2020 CHO CÁC DỰ ÁN QUAN TRỌNG QUY ĐỊNH TẠI PHỤ LỤC SỐ 3
KÈM THEO NGHỊ QUYẾT SỐ 726/NQ-UBTVQH CỦA ỦY BAN THƯỜNG VỤ QUỐC HỘI VÀ DỰ ÁN DI DÂN TÁI ĐỊNH CƯ THỦY ĐIỆN SƠN LA</t>
  </si>
  <si>
    <t>(Biểu mẫu kèm theo văn bản số 9736/BKHĐT-TH ngày 21 tháng 11 năm 2016 của Bộ Kế hoạch và Đầu tư)</t>
  </si>
  <si>
    <t xml:space="preserve">Quyết định đầu tư ban đầu hoặc Quyết định đầu tư điều chỉnh được TTCP cho phép hoặc được cho phép tại các Nghị quyết của Quốc hội và UBTVQH </t>
  </si>
  <si>
    <t>Quyết định đầu tư điều chỉnh được TTCP cho phép</t>
  </si>
  <si>
    <t>Lũy kế vốn đã bố trí từ khởi công đến 31/12/2011</t>
  </si>
  <si>
    <t>Kế hoạch bổ sung vốn TPCP đã giao giai đoạn 2014-2016</t>
  </si>
  <si>
    <t>Kế hoạch vốn TPCP đã được giao giai đoạn 2012-2015 và bổ sung 2014-2016</t>
  </si>
  <si>
    <t>Lũy kế vốn đã bố trí từ khởi công đến hết kế hoạch năm 2016</t>
  </si>
  <si>
    <t>Dự kiến kế hoạch vốn TPCP giai đoạn 2017-2020 Chính phủ đã báo cáo Quốc hội</t>
  </si>
  <si>
    <t>Dự kiến kế hoạch vốn đầu tư trung hạn giai đoạn 2017-2020 của Bộ, địa phương</t>
  </si>
  <si>
    <t>Điểu chỉnh theo quy định (nếu có)</t>
  </si>
  <si>
    <t>Trong đó: vốn TPCP</t>
  </si>
  <si>
    <t>Tổng số (tất cả các nguồn vốn)</t>
  </si>
  <si>
    <t>Kế hoạch vốn giai đoạn 2012-2015 được giao ban đầu hoặc điều chỉnh (nếu có)</t>
  </si>
  <si>
    <t>Bổ sung 2014-2016</t>
  </si>
  <si>
    <t>Kế hoạch vốn dự phòng giai đoạn 2012-2015</t>
  </si>
  <si>
    <r>
      <t>Tổng số vốn TPCP giai đoạn 2017-2020</t>
    </r>
    <r>
      <rPr>
        <vertAlign val="superscript"/>
        <sz val="20"/>
        <rFont val="Times New Roman"/>
        <family val="1"/>
      </rPr>
      <t>(1)Tổng số vốn TPCP giai đoạn 2017-2020(1)</t>
    </r>
  </si>
  <si>
    <t>Vốn NSĐP</t>
  </si>
  <si>
    <t>Các nguồn vốn khác</t>
  </si>
  <si>
    <t>Thanh toán nợ đọng XDCB</t>
  </si>
  <si>
    <t>Thu hồi vốn ứng trước</t>
  </si>
  <si>
    <t>Điều chỉnh do thay đổi về cơ chế, chính sách</t>
  </si>
  <si>
    <t>III</t>
  </si>
  <si>
    <r>
      <t xml:space="preserve">Ghi chú: </t>
    </r>
    <r>
      <rPr>
        <i/>
        <vertAlign val="superscript"/>
        <sz val="20"/>
        <rFont val="Times New Roman"/>
        <family val="1"/>
      </rPr>
      <t>(1)</t>
    </r>
    <r>
      <rPr>
        <i/>
        <sz val="20"/>
        <rFont val="Times New Roman"/>
        <family val="1"/>
      </rPr>
      <t>Bộ, địa phương không được đề xuất bố trí kế hoạch vốn TPCP vượt tổng mức kế hoạch vốn TPCP giai đoạn 2017-2020 Chính phủ đã báo cáo Quốc hội cho Bộ và địa phương.</t>
    </r>
  </si>
  <si>
    <t>Bộ/Tỉnh,Thành phố…</t>
  </si>
  <si>
    <t>Biểu mẫu số 2</t>
  </si>
  <si>
    <t>DỰ KIẾN KẾ HOẠCH ĐẦU TƯ VỐN TRÁI PHIẾU CHÍNH PHỦ GIAI ĐOẠN 2017-2020 CHO CÁC DỰ ÁN MỚI THUỘC CÁC LĨNH VỰC 
GIAO THÔNG, THỦY LỢI, Y TẾ, CHƯƠNG TRÌNH KIÊN CỐ HÓA TRƯỜNG LỚP HỌC MẦM NON, TIỂU HỌC</t>
  </si>
  <si>
    <t>Quyết định phê duyệt chủ trương đầu tư (số QĐ; ngày, tháng, năm ban hành)</t>
  </si>
  <si>
    <r>
      <t>Vốn TPCP giai đoạn 2017-2020</t>
    </r>
    <r>
      <rPr>
        <vertAlign val="superscript"/>
        <sz val="10"/>
        <rFont val="Times New Roman"/>
        <family val="1"/>
      </rPr>
      <t>(1)</t>
    </r>
  </si>
  <si>
    <t>Dự án …</t>
  </si>
  <si>
    <t>IV</t>
  </si>
  <si>
    <t>Chương trình kiên cố hóa trường lớp học mầm non, tiểu học</t>
  </si>
  <si>
    <t>(2)</t>
  </si>
  <si>
    <t>Huyện…(tên huyện)</t>
  </si>
  <si>
    <t>Mầm non</t>
  </si>
  <si>
    <t>(1)</t>
  </si>
  <si>
    <r>
      <t>Trường Mầm non…</t>
    </r>
    <r>
      <rPr>
        <i/>
        <sz val="10"/>
        <rFont val="Times New Roman"/>
        <family val="1"/>
      </rPr>
      <t>(tên trường)</t>
    </r>
  </si>
  <si>
    <t>Tiểu học</t>
  </si>
  <si>
    <r>
      <t>Trường Tiểu học…</t>
    </r>
    <r>
      <rPr>
        <i/>
        <sz val="10"/>
        <rFont val="Times New Roman"/>
        <family val="1"/>
      </rPr>
      <t>(tên trường)</t>
    </r>
  </si>
  <si>
    <t>Ghi chú: (1) Bộ, địa phương không được đề xuất bố trí kế hoạch vốn TPCP vượt tổng mức kế hoạch vốn TPCP giai đoạn 2017-2020 Chính phủ đã báo cáo Quốc hội cho Bộ và địa phương.
               (2) Năng lực thiết kế các dự án thuộc Chương trình kiên cố hóa trường lớp học mầm non, tiểu học đối với từng trường đề nghị ghi rõ số phòng.</t>
  </si>
  <si>
    <t>Bộ/Tỉnh, Thành phố……………….</t>
  </si>
  <si>
    <t>Biểu mẫu số 3</t>
  </si>
  <si>
    <t>NHU CẦU VÀ DỰ KIẾN KẾ HOẠCH VỐN TRÁI PHIẾU CHÍNH PHỦ NĂM 2017</t>
  </si>
  <si>
    <t>Quyết định đầu tư ban đầu hoặc Quyết định đầu tư điều chỉnh được TTCP cho phép hoặc được cho phép tại các Nghị quyết của Quốc hội và UBTVQH</t>
  </si>
  <si>
    <t>Kế hoạch vốn TPCP giai đoạn 2012-2015 và bổ sung 2014-2016 còn lại</t>
  </si>
  <si>
    <t>Ước giải ngân kế hoạch năm 2016 từ 1/1/2016 đến hết thời gian quy định</t>
  </si>
  <si>
    <t>Số vốn TPCP ứng trước đến nay chưa bố trí thu hồi</t>
  </si>
  <si>
    <r>
      <t>Dự kiến kế hoạch vốn TPCP giai đoạn 2017-2020 Chính phủ đã báo cáo Quốc hội hoặc điều chỉnh giảm theo đề xuất của Bộ, ngành, địa phương</t>
    </r>
    <r>
      <rPr>
        <vertAlign val="superscript"/>
        <sz val="12"/>
        <rFont val="Times New Roman"/>
        <family val="1"/>
      </rPr>
      <t>(1)</t>
    </r>
  </si>
  <si>
    <t>Vốn TPCP giai đoạn 2012-2015, bổ sung 2014-2016 chuyển nguồn sang giai đoạn 2017-2020</t>
  </si>
  <si>
    <t>Dự kiến kế hoạch năm 2017</t>
  </si>
  <si>
    <t>Số vốn ứng trước</t>
  </si>
  <si>
    <t>Quyết định của TTgCP cho phép ứng trước</t>
  </si>
  <si>
    <t>Giai đoạn 2012-2015</t>
  </si>
  <si>
    <t>Giai đoạn 2014-2016</t>
  </si>
  <si>
    <t>Trong  đó:</t>
  </si>
  <si>
    <t>Từ số vốn giai đoạn 2012-2015 và bổ sung 2014-2016 còn lại</t>
  </si>
  <si>
    <t>Từ số vốn dự kiến kế hoạch giai đoạn 2017-2020</t>
  </si>
  <si>
    <t>Dự án sử dụng vốn TPCP giai đoạn 2012-2015, bổ sung 2014-2016 chuyển nguồn sang giai đoạn 2017-2020</t>
  </si>
  <si>
    <t>1</t>
  </si>
  <si>
    <t>Dự án ...</t>
  </si>
  <si>
    <t>………..</t>
  </si>
  <si>
    <t>Chương trình Kiên cố hóa trường, lớp học mầm non của các huyện nghèo 30a</t>
  </si>
  <si>
    <t>Dự án dự kiến sử dụng vốn TPCP giai đoạn 2017-2020</t>
  </si>
  <si>
    <t>3</t>
  </si>
  <si>
    <t>Danh mục dự án quan trọng, trọng điểm</t>
  </si>
  <si>
    <t>V</t>
  </si>
  <si>
    <r>
      <t xml:space="preserve">Ghi chú: </t>
    </r>
    <r>
      <rPr>
        <i/>
        <vertAlign val="superscript"/>
        <sz val="12"/>
        <rFont val="Times New Roman"/>
        <family val="1"/>
      </rPr>
      <t>(1)</t>
    </r>
    <r>
      <rPr>
        <i/>
        <sz val="12"/>
        <rFont val="Times New Roman"/>
        <family val="1"/>
      </rPr>
      <t xml:space="preserve"> Trường hợp Bộ, địa phương đề xuất điều chỉnh, tổng số vốn kế hoạch TPCP giai đoạn 2017-2020 sau điều chỉnh không vượt tổng mức kế hoạch vốn TPCP giai đoạn 2017-2020 Chính phủ đã báo cáo Quốc hội cho Bộ và địa phương.</t>
    </r>
  </si>
  <si>
    <t>Phụ lục VIII</t>
  </si>
  <si>
    <t>DANH MỤC DỰ ÁN CẤP BÁCH CÓ NHU CẦU KẾ HOẠCH VỐN TRÁI PHIẾU CHÍNH PHỦ GIAI ĐOẠN 2017-2020</t>
  </si>
  <si>
    <t>(Phụ lục kèm theo Báo cáo số 548/BC-BKHĐT ngày 12 tháng 10 năm 2016 của Bộ Kế hoạch và Đầu tư)</t>
  </si>
  <si>
    <t>Thời gian 
KC-HT</t>
  </si>
  <si>
    <t>Lũy kế vốn đã bố trí từ khởi công đến hết Kế hoạch năm 2016</t>
  </si>
  <si>
    <t>Số vốn TPCP ứng trước đến nay chưa thu hồi</t>
  </si>
  <si>
    <t>Nhu cầu đầu tư 5 năm 2016-2020 của các bộ, ngành và địa phương</t>
  </si>
  <si>
    <t>Văn bản thông báo ý kiến chỉ đạo của Lãnh đạo Đảng, Nhà nước</t>
  </si>
  <si>
    <t>NSTW</t>
  </si>
  <si>
    <t>BỘ GIAO THÔNG VẬN TẢI</t>
  </si>
  <si>
    <t>Nâng cấp, mở rộng quốc lộ 91 (đoạn Km0-Km7)</t>
  </si>
  <si>
    <t>112/TB-VPCP ngày 02/6/2016</t>
  </si>
  <si>
    <t>VÙNG MIỀN NÚI PHÍA BẮC</t>
  </si>
  <si>
    <t>LAI CHÂU</t>
  </si>
  <si>
    <t>Đường Quốc lộ 12 - thị trấn Nậm Nhùn - Nậm Chà - Nậm Ngà - Cao Chải - Tà Tổng - Nậm Khao - Mường Tè.</t>
  </si>
  <si>
    <t>Mường Tè - Nậm Nhùn</t>
  </si>
  <si>
    <t>120 km; cấp VI</t>
  </si>
  <si>
    <t>2016-2020</t>
  </si>
  <si>
    <t>Hồ chứa nước Nậm Thi</t>
  </si>
  <si>
    <t>Tam Đường</t>
  </si>
  <si>
    <t>Diện tích mặt hồ 74 ha</t>
  </si>
  <si>
    <t>2017-2021</t>
  </si>
  <si>
    <t>VÙNG ĐỒNG BẰNG SÔNG HỒNG</t>
  </si>
  <si>
    <t>HÀ NỘI</t>
  </si>
  <si>
    <t>Nạo vét, cải tạo lòng dẫn sông Đáy từ Yên Nghĩa đến Ba Thá (chiều rộng đáy sông B=22), TP Hà Nội</t>
  </si>
  <si>
    <t xml:space="preserve">Hà Đông, Thanh Oai, Ứng Hòa, Chương Mỹ </t>
  </si>
  <si>
    <t>1821/QĐ-TTg 
ngày 07/10/2014
(Quy hoạch 
sông Đáy)1821/QĐ-TTg 
ngày 07/10/2014
(Quy hoạch 
sông Đáy)1821/QĐ-TTg 
ngày 07/10/2014
(Quy hoạch 
sông Đáy)1821/QĐ-TTg 
ngày 07/10/2014
(Quy hoạch 
sông Đáy)</t>
  </si>
  <si>
    <t>Thông báo số 154/TB-VPCP ngày 27/4/2015</t>
  </si>
  <si>
    <t>Thông báo của PTTg Hoàng Trung Hải: "Bộ NN&amp;PTNN, TP. Hà Nội tập trung nguồn lực, ưu tiên bố trí kinh phí tiếp tục đầu tư, .....; trường hợp cân đối ngân sách khó khăn, tổng hợp vào kế hoạch đầu tư trung hạn hoặc TPCP giai đoạn 2016-2020 (khi có chủ trương), gửi các Bộ: KHĐT, TC tổng hợp, đề xuất báo cáo TTCP"</t>
  </si>
  <si>
    <t>QUẢNG NINH</t>
  </si>
  <si>
    <t>Dự án tuyến đường trục Khu kinh tế Vân Đồn</t>
  </si>
  <si>
    <t>Vân Đồn</t>
  </si>
  <si>
    <t>23,8km</t>
  </si>
  <si>
    <t>78/VPCP-KTN ngày 6/1/2016</t>
  </si>
  <si>
    <t>Phó Thủ tướng Hoàng Trung Hải đã giao Bộ Kế hoạch và Đầu tư chủ trì thẩm định Báo cáo nghiên cứu tiền khả thi dự án đường trục KKT Vân Đồn, tỉnh Quảng Ninh sử dụng 100% vốn TPCP giai đoạn 2016-2020; thẩm định nguồn vốn và khả năng cân đối</t>
  </si>
  <si>
    <t>HẢI DƯƠNG</t>
  </si>
  <si>
    <t>Dự án đường 396 kéo dài (đoạn từ Quốc lộ 37 đến nút giao giữa đường đường 390 với đường ô tô cao tốc Hà Nội - Hải Phòng)</t>
  </si>
  <si>
    <t>Thanh Hà, Tứ Kỳ, Ninh Giang)</t>
  </si>
  <si>
    <t>2017-2020</t>
  </si>
  <si>
    <t>VB số 224/TB-VPCP ngày 09/8/2016</t>
  </si>
  <si>
    <t>TB của Thủ tướng Nguyễn Xuân Phúc: "Giao Bộ Kế hoạch và Đầu tư chủ trì, phối hợp với các Bộ Tài chính, Giao thông vận tải xem xét, tổng hợp vào danh mục kế hoạch vốn trái phiếu Chính phủ giai đoạn 2017-2020 theo Nghị quyết số 62/NQ-CP ngày 07 tháng 9 năm 2015 của Chính phủ"</t>
  </si>
  <si>
    <t>HÀ NAM</t>
  </si>
  <si>
    <t>Tuyến đường vành đai kinh tế kết nối tỉnh Hà Nam với các tỉnh trong vùng (đường 495B)</t>
  </si>
  <si>
    <t>Thanh LiêM</t>
  </si>
  <si>
    <t>18,5km</t>
  </si>
  <si>
    <t xml:space="preserve"> Thông báo số 280/TB-VPCP ngày 07/9/2016</t>
  </si>
  <si>
    <t>Chỉ đạo của Thủ tướng Nguyễn Xuân Phúc: "Tỉnh rà soát sắp xếp các dự án  theo thứ tự ưu tiên. Giao Bộ KHĐT chủ trì, phối hợp với Bộ TC và các bộ liên quan rà soát, tổng hợp dự kiến danh mục dự án đầu tư từ nguồn TPCP giai đoạn 2017-2020; Báo cáo Thủ tướng Chinh phủ xem xét, quyết định trước khi trình Quốc hội khi có chủ trương đầu tư từ nguồn TPCP"</t>
  </si>
  <si>
    <t>Nạo vét, mở rộng lòng sông, chống sạt lở bờ, phát triển dân cư hai bên bờ sông Đáy tỉnh Hà Nam, đoạn: từ cầu Hồng Phú đến cống Địch Lộng tỉnh Ninh Bình</t>
  </si>
  <si>
    <t xml:space="preserve">Kim Bảng, Duy Tiên </t>
  </si>
  <si>
    <t>Nâng cao khả năng thoát lũ L=8km, Nạo vét, kè L=13,5km</t>
  </si>
  <si>
    <t>1151/QĐ-UBND ngày 30/8/2012</t>
  </si>
  <si>
    <t>VÙNG MIỀN TRUNG</t>
  </si>
  <si>
    <t>THANH HÓA</t>
  </si>
  <si>
    <t>Đường ven biển qua tỉnh Thanh Hóa, đoạn Sầm Sơn - Khu kinh tế Nghi Sơn</t>
  </si>
  <si>
    <t>2409/TTg-KTN ngày 31/12/2015</t>
  </si>
  <si>
    <t>878/TTg-KTN ngày 23/6/2015</t>
  </si>
  <si>
    <t>NGHỆ AN</t>
  </si>
  <si>
    <t>Đường nối giao thông nối đường N5 khu kinh tế Đông Nam đến Hoà Sơn (Đô Lương) và Tân Long (Tân Kỳ)</t>
  </si>
  <si>
    <t>KKTDN, ĐL, TK</t>
  </si>
  <si>
    <t>57 Km</t>
  </si>
  <si>
    <t>Số 5170/QĐ.UBND-CN ngày 12/10/2009</t>
  </si>
  <si>
    <t>99/TB-VPCP ngày 25/5/2016</t>
  </si>
  <si>
    <t>TB của PTTg Vương Đình Huệ: "Tỉnh rà soát, sắp xếp theo thứ tự ưu tiên, phân kỳ đầu tư phù hợp; làm việc với Bộ Kế hoạch và Đầu tư để tổng hợp trong dự kiến kế hoạch vốn trái phiếu Chính phủ giai đoạn 2016 - 2021 theo quy định".</t>
  </si>
  <si>
    <t>Tuyến đường ven biển từ Nghi Sơn (Thanh Hoá) đến Cửa Lò (Nghệ An)</t>
  </si>
  <si>
    <t>HM, QL, DC, NL, CL</t>
  </si>
  <si>
    <t>83,5 Km</t>
  </si>
  <si>
    <t>Số 5329/QĐ.UBND-CN ngày 04/11/2010</t>
  </si>
  <si>
    <t>Đường Mường Xén - Ta Đo - Khe Kiền</t>
  </si>
  <si>
    <t>Đường Hoàng Mai - Thái Hòa</t>
  </si>
  <si>
    <t>Đường D4  trong KKT Đông Nam Nghệ An phục vụ cho phát triển khu kinh tế, dự án The Vissai</t>
  </si>
  <si>
    <t>Đường N5 (gđ 2)  trong KKT Đông Nam Nghệ An phục vụ cho phát triển khu kinh tế, dự án The Vissai</t>
  </si>
  <si>
    <t>Bệnh viện ung bướu Nghệ An</t>
  </si>
  <si>
    <t>Bệnh viện chấn thương chỉnh hình Nghệ An</t>
  </si>
  <si>
    <t>ĐÀ NẴNG</t>
  </si>
  <si>
    <t>Cải tạo, nâng cấp, mở rộng Bệnh viện Phụ sản - Nhi Đà Nẵng</t>
  </si>
  <si>
    <t>Q. Ngũ Hành Sơn</t>
  </si>
  <si>
    <t>200 giường</t>
  </si>
  <si>
    <t>Kết luận số 75-KL/TW ngày 12/11/2013 của Bộ Chính trị</t>
  </si>
  <si>
    <t>Đồng ý chủ trương và yêu cầu có lộ trình triển khai những dự án có ý nghĩa, động lực lan tỏa đối với sự phát triển kinh tế - xã hội khu vực Miền Trung - Tây Nguyên; Thông báo số 186/TB-VPCP ngày 05/5/2014 của Văn phòng Chính phủ; Công văn số 615/UBND-QLĐT ngày 25/01/2016</t>
  </si>
  <si>
    <t>QUẢNG NGÃI</t>
  </si>
  <si>
    <t>Đường ven biển Dung Quất - Sa Huỳnh giai đoạn 2</t>
  </si>
  <si>
    <t>L=62Km, đường cấp III đồng bằng (nền 12m, mặt đường 7m)</t>
  </si>
  <si>
    <t>Thông báo số 156/TB-VPCP, ngày 26/4/2012</t>
  </si>
  <si>
    <t>PHÚ YÊN</t>
  </si>
  <si>
    <t>Tuyến đường từ Quốc lộ 1A-Trung tâm hành chính mới xã Hòa Tâm-Khu công nghiệp Hòa Hiệp 2 thuộc Khu kinh tế nam Phú Yên</t>
  </si>
  <si>
    <t>Dự án tuyến đường bộ nối hai tỉnh Phú Yên và Gia Lai, đoạn trên địa phận tỉnh Phú Yên</t>
  </si>
  <si>
    <t>Đồng Xuân</t>
  </si>
  <si>
    <t>63,2 km</t>
  </si>
  <si>
    <t xml:space="preserve"> 11-13</t>
  </si>
  <si>
    <t>2275/QĐ-UBND, 30/12/11</t>
  </si>
  <si>
    <t>Đây là dự án vừa có ý kiến chỉ đạo của Thủ tướng Chính phủ và là dự án được bố trí trong giai đoạn 2012-2015 thuộc diện đình giãn giãn tiến độ. Dự án được Thủ tướng Chính phủ chỉ đạo Ủy ban nhân dân tỉnh Phú Yên báo cáo kết quả rà soát quy mô, tổng mức đầu tư để phân kỳ đầu tư, trên cơ sở đó, giao Bộ Kế hoạch và Đầu tư phối hợp với Bộ Tài chính tổng hợp nhu cầu vốn của Dự án vào Kế hoạch vốn TPCP giai đoạn 2016-2020 trình Thủ tướng Chính phủ xem xét, quyết định tại văn bản số 1961/TTg-KTN. Đến nay, tỉnh đã có văn bản giải trình số 560/UBND-ĐTXD ngày 04/02/2016 theo đó điều chỉnh thời gian thực hiện từ năm 2011-2019. Nguồn vốn do nhà đầu tư huy động để thực hiện dự án và được trả từ nguồn TPCP giai đoạn 2011-2015 và 2016-2020 (dự kiến 4.607.000 triệu đồng). Tuy nhiên, dự án vẫn đề xuất triển khai bằng hình thức BT, thanh toán bằng tiền, đồng thời chưa phân khai cụ thể các nguồn vốn huy động để thực hiện dự án. Do đó, Vụ không đề xuất bố trí vốn TPCP giai đoạn 2017-2010 cho dự án. Dự án chưa triển khai</t>
  </si>
  <si>
    <t>VÙNG TÂY NGUYÊN</t>
  </si>
  <si>
    <t>ĐẮK LẮK</t>
  </si>
  <si>
    <t>Đầu tư xây dựng hồ Ea Tam - TP Buôn Ma Thuột</t>
  </si>
  <si>
    <t>Công văn số 166/TB-VPCP ngày 07/7/2017</t>
  </si>
  <si>
    <t>TB của TTCP Nguyễn Xuân Phúc: "Bộ Kế hoạch và Đầu tư chủ trì, phối hợp với Bộ Tài chính và UBND tỉnh Đắk Lắk rà soát, tính toán quy mô, phân kỳ đầu tư và đưa Dự án vào Danh mục đầu tư bằng nguồn vốn TPCP giai đoạn 2016-2020, báo cáo Thủ tướng Chính phủ xem xét, quyết định"</t>
  </si>
  <si>
    <t>Bệnh viện đa khoa vùng Tây Nguyên (trang thiết bị y tế)</t>
  </si>
  <si>
    <t>Văn bản số 13/TTr-UBND ngày 25/02/2016</t>
  </si>
  <si>
    <t>ĐẮK NÔNG</t>
  </si>
  <si>
    <t>Dự án nâng cấp, mở rộng đường ra cửa khẩu BuPrăng, tỉnh Đắk Nông</t>
  </si>
  <si>
    <t>8064/VPCP-KTTH, 25/9/2013</t>
  </si>
  <si>
    <t>KON TUM</t>
  </si>
  <si>
    <t>Tỉnh lộ 678 từ km 27-đường HCM đi xã Đắk Môn (Đắk Lei)</t>
  </si>
  <si>
    <t>221/TB-VPCP ngày 5/8/2016</t>
  </si>
  <si>
    <t>TB của Thủ tướng CP Nguyễn Xuân Phúc: "Đồng ý đưa vào danh mục đầu tư sử dụng vốn TPCP. Tỉnh sắp xếp thứ tự ưu tiên, tổng hợp vào kế hoạch đầu tư công trung hạn giai đoạn 2016-2020, chủ động huy động các nguồn vốn hợp pháp khác để đầu tư"</t>
  </si>
  <si>
    <t>Đường kết nối QL 14C đi cửa khẩu Hồ Đà và đi đường tuần tra biên giới</t>
  </si>
  <si>
    <t>LÂM ĐỒNG</t>
  </si>
  <si>
    <t>Xây dựng đường tránh phía Tây thành phố Bảo Lộc, phục vụ khai thác vận chuyển Bô xít Nhôm từ mỏ Tân Rai, huyện Bảo Lâm ra Quốc lộ 20</t>
  </si>
  <si>
    <t>Huyện Bảo Lâm và TP Bảo Lộc</t>
  </si>
  <si>
    <t xml:space="preserve">24,045 km, xây dựng theo tiêu chuẩn đường cấp III </t>
  </si>
  <si>
    <t>2015-2019</t>
  </si>
  <si>
    <t>1537, 15/7/2011; 2253a, 30/10/2014</t>
  </si>
  <si>
    <t>Chỉ đạo của Thủ tướng Chính phủ tại văn bản số 1938/VPCP-KTTH ngày 12/3/2013: Ngân sách Trung ương hỗ trợ tối đa là 80% của tổng mức đầu tư dự án. 
Dự án được Thủ tướng Chính phủ  chỉ đạo tổng hợp vào danh mục dự án sử dụng TPCP dự kiến phát hành thêm theo Nghị quyết số 53/2013/QH13 ngày 21/6/2013 tại văn bản số 8421/VPCP-KTTH ngày 08/10/2013.</t>
  </si>
  <si>
    <t>Đường vành đai ngoài thành phố Đà Lạt</t>
  </si>
  <si>
    <t>Đà Lạt</t>
  </si>
  <si>
    <t>151/TB-VPCP ngày 07/5/2009</t>
  </si>
  <si>
    <t>TB của Nguyên PTTg Nguyễn Sinh Hùng: "Đồng ý vê nguyên tắc, Bộ KH&amp;ĐT nghiên cứu để đưa vào danh mục đầu tư bằng nguồn trái phiếu Chính phủ giai đoạn 2, báo cáo Thủ tướng Chính phủ"</t>
  </si>
  <si>
    <t>Đường ĐT.725 đoạn Lộc Bắc - Đạ Tẻh</t>
  </si>
  <si>
    <t>Bảo Lâm - Đạ tẻh</t>
  </si>
  <si>
    <t>Đường cấp IV miền núi, dài 34.026km</t>
  </si>
  <si>
    <t>175/QĐ -UBND ngày 31/1/2013; 2092/QĐ-UBND ngày 06/10/2014</t>
  </si>
  <si>
    <t>Đường ĐT.722 đoạn từ đường Trường Sơn Đông đến huyện Đam Rông</t>
  </si>
  <si>
    <t>Đam Rông, Lạc Dương</t>
  </si>
  <si>
    <t>39,3km</t>
  </si>
  <si>
    <t>343/TB-VPCP ngày 22/12/2008</t>
  </si>
  <si>
    <t>TB của Nguyên Phó TTCP Hoàng Trung Hải: "Tỉnh chỉ đạo lập dự án đầu tư, trình Bộ Giao thông vận tải và Bộ KH&amp;ĐT xem xét đưa vào danh mục các dự án sử dụng vốn TPCP  giai đoạn II, để trình Thủ tướng Chính phủ xem xét, quyết định"</t>
  </si>
  <si>
    <t>VÙNG ĐỒNG BẰNG SÔNG CỬU LONG</t>
  </si>
  <si>
    <t>TRÀ VINH</t>
  </si>
  <si>
    <t>Đường tỉnh 915B (GĐ2: Từ Km10+258-Km48+936,6 - Từ cầu Long Bình 3 đến ĐT914</t>
  </si>
  <si>
    <t>Châu Thành, Cầu Ngang, Duyên Hải</t>
  </si>
  <si>
    <t>Cấp IV đồng bằng</t>
  </si>
  <si>
    <t>218/TB-VPCP ngày 05/8/2016</t>
  </si>
  <si>
    <t>TB của TTCP Nguyễn Xuân Phúc: "Giao Bộ KHĐT chủ trì, phối hợp Bộ GTVT, NNPTNT, Y tế tổng hợp nhu cầu vốn TPCP giai đoạn 2016-2020 theo NQ 62/NQ-CP ngày 7/9/2015, Thông báo 37/TB-VPCP ngày 28/2/2016 của văn phòng chính phủ"</t>
  </si>
  <si>
    <t>VĨNH LONG</t>
  </si>
  <si>
    <t>Dự án ĐT 902</t>
  </si>
  <si>
    <t>Long Hồ,Mang Thít, Vũng Liêm</t>
  </si>
  <si>
    <t>24 km và 01 cầu</t>
  </si>
  <si>
    <t>Các thông báo: số 145/TB-VPCP ngày 01/4/2013; số 26/TB-VPCP ngày 22/01/2009; số 260/TB-VPCP ngày 22/9/2010</t>
  </si>
  <si>
    <t>Dự án này có ý kiến chỉ đạo của Thủ tướng Chính phủ tại. Dự án này chia làm 3 đoạn, Đoạn 1 (đoạn từ phà Đình Khao – Cầu Mỹ An) với tổng mức đầu tư là 107 tỷ đồng đã được bố trí NSTW hỗ trợ có mục tiêu trong giai đoạn 2011-2015, Đoạn 2 và đoạn 3 với tổng mức đầu tư còn lại là 861 tỷ đồng (24 km và 01 cầu) bố trí vốn trong giai đoạn 2016-2020. Dự kiến trung hạn 2016-2020 nguồn ngân sách trung ương, tỉnh bố trí 400 tỷ đồng để thực hiện đoạn 2 (gồm 24km), phần còn lại 461 tỷ đồng dự kiến xin nguồn TPCP để hoàn thành.</t>
  </si>
  <si>
    <t>Dự án đường tỉnh 907</t>
  </si>
  <si>
    <t>Trà Ôn-Vũng Liêm-Mang Thít</t>
  </si>
  <si>
    <t>88 km</t>
  </si>
  <si>
    <t>2009-2018</t>
  </si>
  <si>
    <t>418/QĐ-UBND 14/3/2008</t>
  </si>
  <si>
    <t>Thông báo số kết luận số 26/TB-VPCP ngày 22/01/2009</t>
  </si>
  <si>
    <r>
      <t xml:space="preserve">Đây là dự án quan trọng, cấp thiết của tỉnh Vĩnh Long có ý kiến của Thủ tướng Chính phủ: </t>
    </r>
    <r>
      <rPr>
        <i/>
        <sz val="8"/>
        <rFont val="Times New Roman"/>
        <family val="1"/>
      </rPr>
      <t xml:space="preserve">“giao Bộ Kế hoạch và Đầu tư tổng hợp vào kế hoạch vốn trái phiếu Chính phủ, báo cáo Thủ tướng Chính phủ, trình Ủy ban Thường vụ Quốc hội”. </t>
    </r>
    <r>
      <rPr>
        <sz val="8"/>
        <rFont val="Times New Roman"/>
        <family val="1"/>
      </rPr>
      <t>Tuy nhiên, hai dự án này không nằm trong danh mục Nghị quyết 881/NQ-UBTVQH12 nên không được bố trí vốn Trái phiếu chính phủ giai đoạn 2012-2015 và được hỗ trợ trong nguồn vốn hỗ trợ mục tiêu Ngân sách Trung ương chương trình các dự án cấp bách có ý kiến lãnh đạo Đảng, nhà nước, là dự án đi qua 3 thị trấn, 17 xã thuộc 3 huyện (Trà Ôn, Vũng Liêm, Măng Thít) góp phần nối huyết mạch giao thông của tỉnh. đã được đầu tư bằng nguồn vốn hỗ trợ có mục tiêu từ năm 2015 và dự kiến giai đoạn 2016-2020 các địa phương dự kiến bố trí lần lượt là 460 tỷ đồng và 638,2 tỷ đồng</t>
    </r>
  </si>
  <si>
    <t>AN GIANG</t>
  </si>
  <si>
    <t>Bệnh viện Tim mạch An Giang</t>
  </si>
  <si>
    <t>Văn bản số 801/TTr-KGVX ngày 18/5/2010</t>
  </si>
  <si>
    <t>PTT Nguyễn Thiện Nhân chỉ đạo đồng ý chủ trương đầu tư xây dựng mới BV tim mạch An Giang, UBND làm việc với Bộ KHĐT, Bộ TC để xác định mức hỗ trợ từ NSTW; Văn bản số 1631/TTg-KGVX ngày 16/9/2010, cho phép bổ sung BV tim mạch An Giang là BV chuyên khoa hạng I vùng ĐBSCL vào quy hoạch mạng lưới khám chữa bệnh</t>
  </si>
  <si>
    <t>Phụ lục số 5</t>
  </si>
  <si>
    <t>DANH MỤC DỰ ÁN ĐÃ ĐƯỢC BỐ TRÍ ĐỦ VỐN TRÁI PHIẾU CHÍNH PHỦ THEO QUY ĐỊNH TẠI NGHỊ QUYẾT SỐ 726/NQ-UBTVQH NGÀY 20/01/2014 CỦA ỦY BAN THƯỜNG VỤ QUỐC HỘI ĐIỀU CHỈNH TỔNG MỨC ĐẦU TƯ 
VÀ DỰ KIẾN BỐ TRÍ VỐN TRÁI PHIẾU CHÍNH PHỦ GIAI ĐOẠN 2017-2020 KHÔNG ĐÚNG QUY ĐỊNH</t>
  </si>
  <si>
    <t>(Phụ lục kèm theo văn bản số               /BKHĐT-TH ngày          tháng 6 năm 2016 của Bộ Kế hoạch và Đầu tư)</t>
  </si>
  <si>
    <t>Quyết định đầu tư theo quy định tại các Quyết định giao kế hoạch TPCP các năm 2012-2015 của Thủ tướng Chính phủ</t>
  </si>
  <si>
    <t>Lũy kế vốn đã bố trí từ khởi công đến hết ngày 31/12/2011</t>
  </si>
  <si>
    <t>Kế hoạch vốn TPCP giai đoạn
2012-2015</t>
  </si>
  <si>
    <t>Kế hoạch vốn TPCP bổ sung giai đoạn 2014-2016</t>
  </si>
  <si>
    <t>Dự kiến vốn TPCP giai đoạn 2017-2020 chưa đúng quy định</t>
  </si>
  <si>
    <t>Trong đó:  TPCP</t>
  </si>
  <si>
    <t xml:space="preserve">Trong đó: TPCP
</t>
  </si>
  <si>
    <t>Trong đó: KH vốn TPCP</t>
  </si>
  <si>
    <t>NGÀNH THỦY LỢI</t>
  </si>
  <si>
    <t>BỘ NÔNG NGHIỆP VÀ PHÁT TRIỂN NÔNG THÔN</t>
  </si>
  <si>
    <t>Dự án chuyển tiếp cần bố trí vốn để đồng bộ hóa công trình</t>
  </si>
  <si>
    <t>Dự án JAMơ  (đã được TTCP cho phép điều chỉnh TMĐT)</t>
  </si>
  <si>
    <t>G.Lai</t>
  </si>
  <si>
    <t>T' 12500</t>
  </si>
  <si>
    <t>2008-17</t>
  </si>
  <si>
    <t>2147 06/9/12</t>
  </si>
  <si>
    <t>4387 30/10/2015</t>
  </si>
  <si>
    <t>Dự án được TTg cho phép điều chỉnh TMĐT tại văn bản số 1431/TTg-KTN ngày 19/8/2015</t>
  </si>
  <si>
    <t>Thông tin tổng mức đầu tư điều chỉnh không chính xác; Dự án cam kết bổ sung 2014-2016 để hoàn thành trong năm 2015 (PL4-NQ726)</t>
  </si>
  <si>
    <t>Công trình chống lũ thị xã Bắc Kạn</t>
  </si>
  <si>
    <t>B.Kạn</t>
  </si>
  <si>
    <t>T' 300</t>
  </si>
  <si>
    <t>2926 15/10/09</t>
  </si>
  <si>
    <t>Dự án phê duyệt 2009; Dự án đang triển khai thi công công trình đầu mối. Kinh phí tăng chủ yếu do bồi thường GPMB và chế dộ chính sách (khoảng 317 tỷ đồng). Cần bố trí để hoàn thành dự án.</t>
  </si>
  <si>
    <t>Dự án cam kết bổ sung 2014-2016 để hoàn thành trong năm 2015 (PL4-NQ726)</t>
  </si>
  <si>
    <t>Nâng cấp, mở rộng cống Nam Đàn</t>
  </si>
  <si>
    <t>N.An</t>
  </si>
  <si>
    <t>T '32000</t>
  </si>
  <si>
    <t>2009-15</t>
  </si>
  <si>
    <t>400 
22/02/10</t>
  </si>
  <si>
    <t>Dự án khởi công năm 2010, hiện nay đã thi công xong công trình đầu mối (cống, âu thuyền) và một phần kênh dẫn nước. Kinh phí tăng chủ yếu do chế độ XDCB và bồi thường GPMB; cần bổ sung vốn hoàn thiện kênh dẫn nước để phát huy toàn bộ hiệu quả của dự án.</t>
  </si>
  <si>
    <t>Dự án nhu cầu còn thiếu &lt;100 tỷ đồng, cam kết bổ sung giai đoạn 2014-2016 để hoàn thành toàn bộ dự án.</t>
  </si>
  <si>
    <t>Phụ lục 4B</t>
  </si>
  <si>
    <t>NHU CẦU VÀ DỰ KIẾN KẾ HOẠCH VỐN TRÁI PHIẾU CHÍNH PHỦ GIAI ĐOẠN 2017-2020CHO CÁC DỰ ÁN KHỞI CÔNG MỚI CỦA CÁC ĐỊA PHƯƠNG ĐẶC BIỆT KHÓ KHĂN</t>
  </si>
  <si>
    <t>Dự kiến kế hoạch đầu tư vốn TPCP giai đoạn 2017-2020</t>
  </si>
  <si>
    <t>Dự kiến kế hoạch đầu tư vốn ODA và vốn khác giai đoạn 2016-2020</t>
  </si>
  <si>
    <t xml:space="preserve">Ghi chú
Ghi chú
Ghi chú
</t>
  </si>
  <si>
    <t>NGÀNH GIAO THÔNG</t>
  </si>
  <si>
    <t>HÀ GIANG</t>
  </si>
  <si>
    <t>Cải tạo nâng cấp đường Bắc Quang - Xín Mần</t>
  </si>
  <si>
    <t>Bắc Quang - Xín Mần</t>
  </si>
  <si>
    <t>77 km</t>
  </si>
  <si>
    <t>01/SGTVT 25/9/2014</t>
  </si>
  <si>
    <t>Dự án có tính chất liên vùng nhằm tạo động lực phát triển kinh tế - xã hội vùng phía Tây của tỉnh Hà Giang, đồng thời góp phần tạo mối liên kết vùng với các tỉnh Lào Cai; Yên Bái, đặc biệt là tỉnh Lào Cai có cao tốc Nội Bài - Lào Cai sẽ là điều kiện thuận lợi để thúc đẩy phát triển kinh tế của tỉnh trong giai đoạn tới.  Có ý kiến của TTCP đề nghị Bộ KH&amp;ĐT xem xét, tổng hợp chung theo quy định tại văn bản số 6161/VPCP-VIII ngày 05/8/2015</t>
  </si>
  <si>
    <t>ĐBKK</t>
  </si>
  <si>
    <t>CAO BẰNG</t>
  </si>
  <si>
    <t>Dự án  đường tỉnh 207, từ cầu Khuổi Mịt, xã An Lạc – Thị trấn Thanh Nhật – Cửa khẩu Bí Hà, xã Thị Hoa (huyện Hạ Lang) </t>
  </si>
  <si>
    <t>Hạ Lang</t>
  </si>
  <si>
    <t>đường cấp IV, 27km</t>
  </si>
  <si>
    <t>Dự án có ý kiến chỉ đạo của Bộ trưởng (bằng miệng). Đây là tuyến đường vành đai biên giới của tỉnh Cao Bằng, kết nối 4 huyện Thạch An, Phục Hòa, Hạ Lang, Trùng Khánh với Quốc lộ 4A đi Lạng Sơn. Khi được đầu tư sẽ tạo điều kiện phát triển kinh tế- xã hội, đảm bảo quốc phòng, an ninh, khai thác tiềm năng, thế mạnh về kinh tế cửa khẩu của vùng biên giới giáp với tỉnh Quảng Tây, Trung Quốc. Đây là dự án rất quan trọng cấp bách của tỉnh để phát triển kinh tế xã hội, xóa đói giảm nghèo. Hội đồng nhân dân tỉnh Cao Bằng đã có ý kiến đồng ý về chủ trương đầu tư tại vb số 263/HĐND ngày 21/12/2015.</t>
  </si>
  <si>
    <t>BẮC KẠN</t>
  </si>
  <si>
    <t>Đường Vành đai thành phố Bắc Kạn</t>
  </si>
  <si>
    <t>TP Bắc Kạn</t>
  </si>
  <si>
    <t>Việc đầu tư xây dựng tuyến Đường vành đai phía Tây, thành phố sẽ phân luồng đối với những phương tiện giao thông liên tỉnh Thái Nguyên - Cao Bằng và ngược lại điều đó sẽ góp phần giảm thiểu ô nhiễm môi trường và tai nạn giao thông trong thành phố. Việc đầu tư xây dựng Dự án Đường vành đai phía Tây, thành phố Bắc Kạn hoàn thiện cơ sở hạ tầng giao thông,  góp phần phát triển kinh tế - xã hội củng thành phố nói riêng và tỉnh Bắc Kạn nói chung.</t>
  </si>
  <si>
    <t>SƠN LA</t>
  </si>
  <si>
    <t>Cải tạo nâng cấp đường nối Quốc lộ 37, huyện Bắc Yên với tỉnh lộ 106, huyện Mường La</t>
  </si>
  <si>
    <t>Bắc Yên - Mường La</t>
  </si>
  <si>
    <t>Đây là dự án quan trọng có ý kiến chỉ đạo của Bộ trưởng Bùi Quang Vinh đề nghị Vụ KTDPLT tổng hợp vào danh mục TPCP giai đoạn 2016 - 2020, việc triển khai dự án nhằm nối trung tâm thành phố Sơn La với các huyện: Mường La; Thuận Châu; Quỳnh Nhai tạo thành liên kết vùng nối Hòa Bình với thủy điện Sơn La, nối thông sang tỉnh Yên Bái tạo động lực PTKTXH các huyện khó khăn, đồng thời là tuyến dọc sông Đà qua 6 xã đặc biệt khó khăn của vùng lòng hồ</t>
  </si>
  <si>
    <t>Kết nối Quốc lộ 32 với các xã của huyện Sìn Hồ, với huyện Tân Uyên và đường cao tốc Hà Nội -Lào Cai, tạo động lực phát triển nông nghiệp, du lịch, thương mại vùng thấp huyện Sìn Hồ. Tỉnh đã triển khai giao nhiệm vụ xây dựng dự án đầu tư, dự án có trong danh mục báo cáo trung hạn 2016-2020 lần 1.</t>
  </si>
  <si>
    <t xml:space="preserve">ĐIỆN BIÊN </t>
  </si>
  <si>
    <t xml:space="preserve"> Đường Chà Cang - Nà Khoa - Nậm Nhừ - Nậm Chua (Đường + Cầu) - Nà Hỳ</t>
  </si>
  <si>
    <t>Nậm Pồ</t>
  </si>
  <si>
    <t>70km</t>
  </si>
  <si>
    <t>Đường  dài 70km, ưu tiên đầu tư theo Kết luận số số 85-KL/TW ngày 24/01/2014 của Bộ Chính trị, kết nối các xã của huyện Nậm Pồ thông với Quốc lộ 12 và huyện Điện Biên</t>
  </si>
  <si>
    <t>QUẢNG BÌNH</t>
  </si>
  <si>
    <t>Đường nối Quốc lộ 1A đi Đảo Hòn Cỏ, Hòn La và hạ tầng cảng biển Hòn La</t>
  </si>
  <si>
    <t>Tuyên Hóa, Quảng Trạch</t>
  </si>
  <si>
    <t>QUẢNG TRỊ</t>
  </si>
  <si>
    <t>Đường nối từ đường Hồ Chí Minh nhánh Đông với đường Hồ Chí Minh nhánh Tây, đoạn từ Km0-Km22+989</t>
  </si>
  <si>
    <t>Vĩnh Linh, Hướng Hoá</t>
  </si>
  <si>
    <t>22,989 km</t>
  </si>
  <si>
    <t>16-20</t>
  </si>
  <si>
    <t>Đây là tuyến đường nối Khu Đông Nam Quảng Trị đến Cảng Cửa Việt. Hiện trạng bình đồ tuyến quanh co, khúc khỷu; bề rộng nền đường hẹp khoảng 5-7m, mặt đường đã bị hư hỏng và xuống cấp nên đi lại trên tuyến rất khó khăn. Tuyến đường này đi qua khu vực dự kiến thành lập Khu kinh tế Đông Nam tỉnh Quảng Trị và cảng biển Mỹ Thủy, phù hợp với Quy hoạch đường bộ ven biển đã được Thủ tướng Chính phủ phê duyệt tại Quyết định số 129/QĐ-TTg ngày 18-01-2010.
Việc đầu tư tuyến đường nối Khu Đông Nam Quảng Trị đến Cảng Cửa Việt góp phần hoàn thiện mạng lưới giao thông trong khu vực, tạo điều kiện thúc đẩy hình thành Khu kinh tế Đông Nam tỉnh Quảng Trị, qua đó khai thác, sử dụng có hiệu quả tài nguyên biển và vùng ven biển đồng thời tạo điều kiện để khai thác tiềm năng lợi thế trên tuyến hành lang kinh tế Đông Tây (EWEC).
- Đang  hoàn thiện thủ tục đầu tư.Đây là tuyến đường nối Khu Đông Nam Quảng Trị đến Cảng Cửa Việt. Hiện trạng bình đồ tuyến quanh co, khúc khỷu; bề rộng nền đường hẹp khoảng 5-7m, mặt đường đã bị hư hỏng và xuống cấp nên đi lại trên tuyến rất khó khăn. Tuyến đường này đi qua khu vực dự kiến thành lập Khu kinh tế Đông Nam tỉnh Quảng Trị và cảng biển Mỹ Thủy, phù hợp với Quy hoạch đường bộ ven biển đã được Thủ tướng Chính phủ phê duyệt tại Quyết định số 129/QĐ-TTg ngày 18-01-2010.
Việc đầu tư tuyến đường nối Khu Đông Nam Quảng Trị đến Cảng Cửa Việt góp phần hoàn thiện mạng lưới giao thông trong khu vực, tạo điều kiện thúc đẩy hình thành Khu kinh tế Đông Nam tỉnh Quảng Trị, qua đó khai thác, sử dụng có hiệu quả tài nguyên biển và vùng ven biển đồng thời tạo điều kiện để khai thác tiềm năng lợi thế trên tuyến hành lang kinh tế Đông Tây (EWEC).
- Đang  hoàn thiện thủ tục đầu tư.</t>
  </si>
  <si>
    <t>NINH THUẬN</t>
  </si>
  <si>
    <t>Đường vành đai phía bắc tỉnh Ninh Thuận</t>
  </si>
  <si>
    <t xml:space="preserve">Liên thông 7 huyện, thành phố </t>
  </si>
  <si>
    <t>43,08 km</t>
  </si>
  <si>
    <t>Đây là các dự án trọng điểm, cấp bách nhằm hoàn thiện hệ thống giao thông liên vùng, dự án phục vụ nhu cầu đi lại và vận chuyển hàng hóa góp phần phát triển KTXH của tỉnh</t>
  </si>
  <si>
    <t>Các huyện</t>
  </si>
  <si>
    <t>TTCP giao tổng hợp dự án vào danh mục dự án sử dụng vốn TPCP (Công văn số 8064/VPCP-KTTH ngày 25/9/2013 của VPCP)</t>
  </si>
  <si>
    <t>Đường tỉnh 678 (km27-đường Hồ Chí Minh-xã Đắk Môn)</t>
  </si>
  <si>
    <t xml:space="preserve"> Tu Mơ Rông - Đak Glei</t>
  </si>
  <si>
    <t>28,11 Km đường cấp IV, nền đường 7,5 m, mặt đường 5,5m</t>
  </si>
  <si>
    <t>2017 - 2020</t>
  </si>
  <si>
    <t xml:space="preserve">Đây là tuyến đường giao thông kết nối  từ đường Hồ Chí Minh đến tỉnh lộ 678 và 672 đi qua 02 huyện nghèo  Đắk Glei - Tu Mơ Rông  góp phần tạo điều kiện thuận lợi để phát triển kinh tế xã hội các huyện phía Tây của tỉnh, đồng thời đây cũng là tuyến đường phục vụ cho việc cứu hộ, cứu nạn cho nhân dân các huyện này trong mùa mưa lũ và đảm bảo quốc phòng - an ninh vùng biên giới Nam Lào, kết nối nam Lào và Đông bắc Campuchia trong tam giác phát triển CLV. </t>
  </si>
  <si>
    <t>SÓC TRĂNG</t>
  </si>
  <si>
    <t>Cầu Dù Tho</t>
  </si>
  <si>
    <t>Mỹ Xuyên</t>
  </si>
  <si>
    <t xml:space="preserve">1000 m
</t>
  </si>
  <si>
    <t>Cầu lớn do tỉnh quản lý chưa được đầu tư, nối liền trung tâm huyện với 6 xã vùng kháng chiến, vùng sâu, vùng đồng bào dân tộc; phương tiện phục vụ vận chuyển qua lại trên sông còn thô sơ, ảnh hưởng đến sự an toàn của người dân, nhất là học sinh, người bệnh,..; khó khăn trong phát triển kinh tế xã hội tại địa phương.</t>
  </si>
  <si>
    <t>Hệ thống thuỷ lợi  Mỹ Văn - Rùm Sóc - Cái Hóp tỉnh Trà Vinh</t>
  </si>
  <si>
    <t>Càng Long, Cầu Kè</t>
  </si>
  <si>
    <t>Mở rộng 112 tuyến kênh; XD 31 bờ bao, 215 cống bọng 182 cầu</t>
  </si>
  <si>
    <t>2014-2020</t>
  </si>
  <si>
    <t>4042/BNN-XD 12/11/2013; 4499/UBND-KTKT 12/12/2013</t>
  </si>
  <si>
    <t>Đây là dự án quan trọng nhằm kết nối, phát huy dự án thủy lợi nam Măng Thit theo Thông báo số 54/TB-VPCP ngày 27/01/2014 của Văn phòng Chính phủ về việc kết luận của Thủ tướng Nguyễn Tấn Dũng tại buổi làm việc với lãnh đạo tỉnh Trà Vinh; Thông báo số 291/TB-VPCP ngày 25/7/2014 của Văn phòng Chính phủ về việc kết luận của Phó Thủ tướng Vũ Văn Ninh tại buổi làm việc với lãnh đạo tỉnh Trà Vinh. Dự án khi được triển khai sẽ giải quyết việc tiêu úng cho 31.365ha đất tự nhiên, tiếp ngọt cho 28.337 ha đất canh tác cho 02 huyện Cầu kè, Càng Long, ngăn mặn cho 11.195 ha đất tự nhiên trên địa bàn huyện Càng Long; góp phần cải tạo đất, làm cơ sở thâm canh tăng vụ</t>
  </si>
  <si>
    <t>HẬU GIANG</t>
  </si>
</sst>
</file>

<file path=xl/styles.xml><?xml version="1.0" encoding="utf-8"?>
<styleSheet xmlns="http://schemas.openxmlformats.org/spreadsheetml/2006/main">
  <numFmts count="8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ñ* #,##0_-;&quot;-ñ&quot;* #,##0_-;_-\ñ* \-_-;_-@_-"/>
    <numFmt numFmtId="173" formatCode="_-\$* #,##0_-;&quot;-$&quot;* #,##0_-;_-\$* \-_-;_-@_-"/>
    <numFmt numFmtId="174" formatCode="_(* #,##0_);_(* \(#,##0\);_(* \-??_);_(@_)"/>
    <numFmt numFmtId="175" formatCode="_ \\* #,##0_ ;_ \\* \-#,##0_ ;_ \\* \-_ ;_ @_ "/>
    <numFmt numFmtId="176" formatCode="_-* #,##0&quot; F&quot;_-;\-* #,##0&quot; F&quot;_-;_-* &quot;- F&quot;_-;_-@_-"/>
    <numFmt numFmtId="177" formatCode="0.000%"/>
    <numFmt numFmtId="178" formatCode="\\#,##0;[Red]&quot;\\-&quot;#,##0"/>
    <numFmt numFmtId="179" formatCode="#,##0&quot; DM&quot;;\-#,##0&quot; DM&quot;"/>
    <numFmt numFmtId="180" formatCode="#.##00"/>
    <numFmt numFmtId="181" formatCode="_-* #,##0_-;\-* #,##0_-;_-* \-_-;_-@_-"/>
    <numFmt numFmtId="182" formatCode="_-* #,##0.00_-;\-* #,##0.00_-;_-* \-??_-;_-@_-"/>
    <numFmt numFmtId="183" formatCode="&quot;Rp&quot;#,##0_);[Red]&quot;(Rp&quot;#,##0\)"/>
    <numFmt numFmtId="184" formatCode="_ * #,##0_)&quot; $&quot;_ ;_ * \(#,##0&quot;) $&quot;_ ;_ * \-_)&quot; $&quot;_ ;_ @_ "/>
    <numFmt numFmtId="185" formatCode="_(\$* #,##0_);_(\$* \(#,##0\);_(\$* \-_);_(@_)"/>
    <numFmt numFmtId="186" formatCode="_-* #,##0\ _F_-;\-* #,##0\ _F_-;_-* &quot;- &quot;_F_-;_-@_-"/>
    <numFmt numFmtId="187" formatCode="_-* #,##0&quot; €&quot;_-;\-* #,##0&quot; €&quot;_-;_-* &quot;- €&quot;_-;_-@_-"/>
    <numFmt numFmtId="188" formatCode="_-* #,##0&quot; $&quot;_-;\-* #,##0&quot; $&quot;_-;_-* &quot;- $&quot;_-;_-@_-"/>
    <numFmt numFmtId="189" formatCode="_ * #,##0_)\$_ ;_ * \(#,##0&quot;)$&quot;_ ;_ * \-_)\$_ ;_ @_ "/>
    <numFmt numFmtId="190" formatCode="_-\€* #,##0_-;&quot;-€&quot;* #,##0_-;_-\€* \-_-;_-@_-"/>
    <numFmt numFmtId="191" formatCode="_-* #,##0.00\ _F_-;\-* #,##0.00\ _F_-;_-* \-??\ _F_-;_-@_-"/>
    <numFmt numFmtId="192" formatCode="_-* #,##0.00\ _€_-;\-* #,##0.00\ _€_-;_-* \-??\ _€_-;_-@_-"/>
    <numFmt numFmtId="193" formatCode="_(* #,##0.00_);_(* \(#,##0.00\);_(* \-??_);_(@_)"/>
    <numFmt numFmtId="194" formatCode="_-* #,##0.00\ _₫_-;\-* #,##0.00\ _₫_-;_-* \-??\ _₫_-;_-@_-"/>
    <numFmt numFmtId="195" formatCode="_ * #,##0.00_ ;_ * \-#,##0.00_ ;_ * \-??_ ;_ @_ "/>
    <numFmt numFmtId="196" formatCode="_-* #,##0.00\ _V_N_D_-;\-* #,##0.00\ _V_N_D_-;_-* \-??\ _V_N_D_-;_-@_-"/>
    <numFmt numFmtId="197" formatCode="_ * #,##0.00_)\ _$_ ;_ * \(#,##0.00&quot;) &quot;_$_ ;_ * \-??_)\ _$_ ;_ @_ "/>
    <numFmt numFmtId="198" formatCode="_ * #,##0.00_)_$_ ;_ * \(#,##0.00\)_$_ ;_ * \-??_)_$_ ;_ @_ "/>
    <numFmt numFmtId="199" formatCode="_-* #,##0.00\ _ñ_-;\-* #,##0.00\ _ñ_-;_-* \-??\ _ñ_-;_-@_-"/>
    <numFmt numFmtId="200" formatCode="_-* #,##0.00\ _ñ_-;_-* #,##0.00\ _ñ\-;_-* \-??\ _ñ_-;_-@_-"/>
    <numFmt numFmtId="201" formatCode="_(&quot;$ &quot;* #,##0_);_(&quot;$ &quot;* \(#,##0\);_(&quot;$ &quot;* \-_);_(@_)"/>
    <numFmt numFmtId="202" formatCode="_-* #,##0.00000000_-;\-* #,##0.00000000_-;_-* \-??_-;_-@_-"/>
    <numFmt numFmtId="203" formatCode="_(&quot;€ &quot;* #,##0_);_(&quot;€ &quot;* \(#,##0\);_(&quot;€ &quot;* \-_);_(@_)"/>
    <numFmt numFmtId="204" formatCode="_-* #,##0&quot; ñ&quot;_-;\-* #,##0&quot; ñ&quot;_-;_-* &quot;- ñ&quot;_-;_-@_-"/>
    <numFmt numFmtId="205" formatCode="_-* #,##0\ _€_-;\-* #,##0\ _€_-;_-* &quot;- &quot;_€_-;_-@_-"/>
    <numFmt numFmtId="206" formatCode="_(* #,##0_);_(* \(#,##0\);_(* \-_);_(@_)"/>
    <numFmt numFmtId="207" formatCode="_-* #,##0\ _₫_-;\-* #,##0\ _₫_-;_-* &quot;- &quot;_₫_-;_-@_-"/>
    <numFmt numFmtId="208" formatCode="_ * #,##0_ ;_ * \-#,##0_ ;_ * \-_ ;_ @_ "/>
    <numFmt numFmtId="209" formatCode="_-* #,##0\ _V_N_D_-;\-* #,##0\ _V_N_D_-;_-* &quot;- &quot;_V_N_D_-;_-@_-"/>
    <numFmt numFmtId="210" formatCode="_ * #,##0_)\ _$_ ;_ * \(#,##0&quot;) &quot;_$_ ;_ * \-_)\ _$_ ;_ @_ "/>
    <numFmt numFmtId="211" formatCode="_ * #,##0_)_$_ ;_ * \(#,##0\)_$_ ;_ * \-_)_$_ ;_ @_ "/>
    <numFmt numFmtId="212" formatCode="_-* #,##0\ _$_-;\-* #,##0\ _$_-;_-* &quot;- &quot;_$_-;_-@_-"/>
    <numFmt numFmtId="213" formatCode="_-* #,##0\ _ñ_-;\-* #,##0\ _ñ_-;_-* &quot;- &quot;_ñ_-;_-@_-"/>
    <numFmt numFmtId="214" formatCode="_-* #,##0\ _ñ_-;_-* #,##0\ _ñ\-;_-* &quot;- &quot;_ñ_-;_-@_-"/>
    <numFmt numFmtId="215" formatCode="\;"/>
    <numFmt numFmtId="216" formatCode="_ * #,##0.00_)\€_ ;_ * \(#,##0.00&quot;)€&quot;_ ;_ * \-??_)\€_ ;_ @_ "/>
    <numFmt numFmtId="217" formatCode="#,##0.0_);\(#,##0.0\)"/>
    <numFmt numFmtId="218" formatCode="_ \\* #,##0.00_ ;_ \\* &quot;\\\\\\\\\\\\-&quot;#,##0.00_ ;_ \\* \-??_ ;_ @_ "/>
    <numFmt numFmtId="219" formatCode="0.0%"/>
    <numFmt numFmtId="220" formatCode="_ * #,##0.00_ ;_ * &quot;\\\\\\\\\\\\-&quot;#,##0.00_ ;_ * \-??_ ;_ @_ "/>
    <numFmt numFmtId="221" formatCode="\$#,##0.00"/>
    <numFmt numFmtId="222" formatCode="\\#,##0;&quot;\\\\\\\\\\\\\\-&quot;#,##0"/>
    <numFmt numFmtId="223" formatCode="_ * #,##0.00_)\£_ ;_ * \(#,##0.00&quot;)£&quot;_ ;_ * \-??_)\£_ ;_ @_ "/>
    <numFmt numFmtId="224" formatCode="\\#,##0;[Red]&quot;\\\\\\\\\\\\\\-&quot;#,##0"/>
    <numFmt numFmtId="225" formatCode="_-\$* #,##0.00_-;&quot;-$&quot;* #,##0.00_-;_-\$* \-??_-;_-@_-"/>
    <numFmt numFmtId="226" formatCode="_ * #,##0_ ;_ * &quot;\\\\\\\\\\\\-&quot;#,##0_ ;_ * \-_ ;_ @_ "/>
    <numFmt numFmtId="227" formatCode="0.0%;\(0.0%\)"/>
    <numFmt numFmtId="228" formatCode="\\#,##0.00;&quot;\\\\\\\\\\\\\\-&quot;#,##0.00"/>
    <numFmt numFmtId="229" formatCode="_-* #,##0.00&quot; F&quot;_-;\-* #,##0.00&quot; F&quot;_-;_-* \-??&quot; F&quot;_-;_-@_-"/>
    <numFmt numFmtId="230" formatCode="0.000_)"/>
    <numFmt numFmtId="231" formatCode="#,##0_)_%;\(#,##0\)_%"/>
    <numFmt numFmtId="232" formatCode="_._.* #,##0.0_)_%;_._.* \(#,##0.0\)_%"/>
    <numFmt numFmtId="233" formatCode="#,##0.0_)_%;\(#,##0.0\)_%;.0_)_%"/>
    <numFmt numFmtId="234" formatCode="_._.* #,##0.00_)_%;_._.* \(#,##0.00\)_%"/>
    <numFmt numFmtId="235" formatCode="#,##0.00_)_%;\(#,##0.00\)_%;.00_)_%"/>
    <numFmt numFmtId="236" formatCode="_._.* #,##0.000_)_%;_._.* \(#,##0.000\)_%"/>
    <numFmt numFmtId="237" formatCode="#,##0.000_)_%;\(#,##0.000\)_%;.000_)_%"/>
    <numFmt numFmtId="238" formatCode="\$#,##0;[Red]&quot;-$&quot;#,##0"/>
    <numFmt numFmtId="239" formatCode="#,###"/>
    <numFmt numFmtId="240" formatCode="\$#,##0"/>
  </numFmts>
  <fonts count="82">
    <font>
      <sz val="10"/>
      <name val="Arial"/>
      <family val="2"/>
    </font>
    <font>
      <sz val="10"/>
      <name val="Mangal"/>
      <family val="2"/>
    </font>
    <font>
      <sz val="10"/>
      <color indexed="8"/>
      <name val="MS Sans Serif"/>
      <family val="2"/>
    </font>
    <font>
      <sz val="12"/>
      <name val=".VnTime"/>
      <family val="2"/>
    </font>
    <font>
      <sz val="12"/>
      <name val="돋움체"/>
      <family val="3"/>
    </font>
    <font>
      <sz val="9"/>
      <name val="Arial"/>
      <family val="2"/>
    </font>
    <font>
      <sz val="10"/>
      <name val=".VnTime"/>
      <family val="2"/>
    </font>
    <font>
      <sz val="14"/>
      <name val="VnTime"/>
      <family val="0"/>
    </font>
    <font>
      <sz val="10"/>
      <name val=".VnArial"/>
      <family val="2"/>
    </font>
    <font>
      <sz val="10"/>
      <name val=".VnArial NarrowH"/>
      <family val="2"/>
    </font>
    <font>
      <b/>
      <u val="single"/>
      <sz val="14"/>
      <color indexed="8"/>
      <name val=".VnBook-AntiquaH"/>
      <family val="2"/>
    </font>
    <font>
      <sz val="10"/>
      <name val="VnTimes"/>
      <family val="0"/>
    </font>
    <font>
      <sz val="11"/>
      <name val=".VnTime"/>
      <family val="2"/>
    </font>
    <font>
      <i/>
      <sz val="12"/>
      <color indexed="8"/>
      <name val=".VnBook-AntiquaH"/>
      <family val="2"/>
    </font>
    <font>
      <sz val="11"/>
      <color indexed="8"/>
      <name val="Calibri"/>
      <family val="2"/>
    </font>
    <font>
      <b/>
      <sz val="12"/>
      <color indexed="8"/>
      <name val=".VnBook-Antiqua"/>
      <family val="2"/>
    </font>
    <font>
      <i/>
      <sz val="12"/>
      <color indexed="8"/>
      <name val=".VnBook-Antiqua"/>
      <family val="2"/>
    </font>
    <font>
      <sz val="11"/>
      <color indexed="9"/>
      <name val="Calibri"/>
      <family val="2"/>
    </font>
    <font>
      <sz val="14"/>
      <name val=".VnTime"/>
      <family val="2"/>
    </font>
    <font>
      <sz val="10"/>
      <name val="??"/>
      <family val="3"/>
    </font>
    <font>
      <sz val="12"/>
      <name val="|??¢¥¢¬¨Ï"/>
      <family val="1"/>
    </font>
    <font>
      <b/>
      <sz val="12"/>
      <name val="Arial"/>
      <family val="2"/>
    </font>
    <font>
      <sz val="10"/>
      <color indexed="8"/>
      <name val="Arial"/>
      <family val="2"/>
    </font>
    <font>
      <sz val="8"/>
      <name val="Times New Roman"/>
      <family val="1"/>
    </font>
    <font>
      <b/>
      <sz val="12"/>
      <color indexed="63"/>
      <name val="VNI-Times"/>
      <family val="0"/>
    </font>
    <font>
      <sz val="11"/>
      <color indexed="20"/>
      <name val="Calibri"/>
      <family val="2"/>
    </font>
    <font>
      <sz val="12"/>
      <name val="Times New Roman"/>
      <family val="1"/>
    </font>
    <font>
      <sz val="12"/>
      <name val="¹UAAA¼"/>
      <family val="3"/>
    </font>
    <font>
      <sz val="10"/>
      <name val="MS Sans Serif"/>
      <family val="2"/>
    </font>
    <font>
      <b/>
      <sz val="11"/>
      <color indexed="52"/>
      <name val="Calibri"/>
      <family val="2"/>
    </font>
    <font>
      <b/>
      <sz val="10"/>
      <name val="Arial"/>
      <family val="2"/>
    </font>
    <font>
      <b/>
      <sz val="11"/>
      <name val="Arial"/>
      <family val="2"/>
    </font>
    <font>
      <b/>
      <sz val="11"/>
      <color indexed="9"/>
      <name val="Calibri"/>
      <family val="2"/>
    </font>
    <font>
      <sz val="10"/>
      <name val="VNI-Aptima"/>
      <family val="0"/>
    </font>
    <font>
      <b/>
      <sz val="8"/>
      <name val="Arial"/>
      <family val="2"/>
    </font>
    <font>
      <sz val="11"/>
      <name val="Times New Roman"/>
      <family val="1"/>
    </font>
    <font>
      <sz val="10"/>
      <name val="Times New Roman"/>
      <family val="1"/>
    </font>
    <font>
      <b/>
      <sz val="16"/>
      <name val="Times New Roman"/>
      <family val="1"/>
    </font>
    <font>
      <sz val="10"/>
      <color indexed="8"/>
      <name val="Times New Roman"/>
      <family val="1"/>
    </font>
    <font>
      <sz val="10"/>
      <color indexed="19"/>
      <name val="Times New Roman"/>
      <family val="1"/>
    </font>
    <font>
      <b/>
      <sz val="10"/>
      <name val="Times New Roman"/>
      <family val="1"/>
    </font>
    <font>
      <i/>
      <sz val="10"/>
      <name val="Times New Roman"/>
      <family val="1"/>
    </font>
    <font>
      <b/>
      <sz val="10"/>
      <color indexed="8"/>
      <name val="Times New Roman"/>
      <family val="1"/>
    </font>
    <font>
      <b/>
      <sz val="10"/>
      <color indexed="19"/>
      <name val="Times New Roman"/>
      <family val="1"/>
    </font>
    <font>
      <b/>
      <i/>
      <sz val="14"/>
      <name val="Times New Roman"/>
      <family val="1"/>
    </font>
    <font>
      <b/>
      <sz val="17"/>
      <name val="Times New Roman"/>
      <family val="1"/>
    </font>
    <font>
      <i/>
      <sz val="17"/>
      <name val="Times New Roman"/>
      <family val="1"/>
    </font>
    <font>
      <i/>
      <sz val="10"/>
      <color indexed="19"/>
      <name val="Times New Roman"/>
      <family val="1"/>
    </font>
    <font>
      <sz val="12"/>
      <color indexed="19"/>
      <name val="Times New Roman"/>
      <family val="1"/>
    </font>
    <font>
      <b/>
      <sz val="12"/>
      <name val="Times New Roman"/>
      <family val="1"/>
    </font>
    <font>
      <b/>
      <sz val="12"/>
      <color indexed="19"/>
      <name val="Times New Roman"/>
      <family val="1"/>
    </font>
    <font>
      <b/>
      <sz val="8"/>
      <color indexed="19"/>
      <name val="Times New Roman"/>
      <family val="1"/>
    </font>
    <font>
      <sz val="8"/>
      <color indexed="19"/>
      <name val="Times New Roman"/>
      <family val="1"/>
    </font>
    <font>
      <b/>
      <i/>
      <sz val="12"/>
      <name val="Times New Roman"/>
      <family val="1"/>
    </font>
    <font>
      <b/>
      <sz val="8"/>
      <name val="Times New Roman"/>
      <family val="1"/>
    </font>
    <font>
      <b/>
      <i/>
      <sz val="22"/>
      <name val="Times New Roman"/>
      <family val="1"/>
    </font>
    <font>
      <sz val="22"/>
      <color indexed="19"/>
      <name val="Times New Roman"/>
      <family val="1"/>
    </font>
    <font>
      <b/>
      <sz val="22"/>
      <name val="Times New Roman"/>
      <family val="1"/>
    </font>
    <font>
      <i/>
      <sz val="22"/>
      <name val="Times New Roman"/>
      <family val="1"/>
    </font>
    <font>
      <sz val="20"/>
      <name val="Times New Roman"/>
      <family val="1"/>
    </font>
    <font>
      <vertAlign val="superscript"/>
      <sz val="20"/>
      <name val="Times New Roman"/>
      <family val="1"/>
    </font>
    <font>
      <sz val="20"/>
      <color indexed="19"/>
      <name val="Times New Roman"/>
      <family val="1"/>
    </font>
    <font>
      <b/>
      <sz val="20"/>
      <name val="Times New Roman"/>
      <family val="1"/>
    </font>
    <font>
      <b/>
      <sz val="20"/>
      <color indexed="19"/>
      <name val="Times New Roman"/>
      <family val="1"/>
    </font>
    <font>
      <i/>
      <sz val="20"/>
      <name val="Times New Roman"/>
      <family val="1"/>
    </font>
    <font>
      <i/>
      <vertAlign val="superscript"/>
      <sz val="20"/>
      <name val="Times New Roman"/>
      <family val="1"/>
    </font>
    <font>
      <b/>
      <sz val="14"/>
      <name val="Times New Roman"/>
      <family val="1"/>
    </font>
    <font>
      <i/>
      <sz val="12"/>
      <name val="Times New Roman"/>
      <family val="1"/>
    </font>
    <font>
      <vertAlign val="superscript"/>
      <sz val="10"/>
      <name val="Times New Roman"/>
      <family val="1"/>
    </font>
    <font>
      <b/>
      <i/>
      <sz val="10"/>
      <name val="Times New Roman"/>
      <family val="1"/>
    </font>
    <font>
      <b/>
      <i/>
      <sz val="16"/>
      <name val="Times New Roman"/>
      <family val="1"/>
    </font>
    <font>
      <i/>
      <sz val="16"/>
      <name val="Times New Roman"/>
      <family val="1"/>
    </font>
    <font>
      <sz val="16"/>
      <name val="Times New Roman"/>
      <family val="1"/>
    </font>
    <font>
      <sz val="16"/>
      <color indexed="9"/>
      <name val="Times New Roman"/>
      <family val="1"/>
    </font>
    <font>
      <vertAlign val="superscript"/>
      <sz val="12"/>
      <name val="Times New Roman"/>
      <family val="1"/>
    </font>
    <font>
      <sz val="12"/>
      <color indexed="9"/>
      <name val="Times New Roman"/>
      <family val="1"/>
    </font>
    <font>
      <i/>
      <vertAlign val="superscript"/>
      <sz val="12"/>
      <name val="Times New Roman"/>
      <family val="1"/>
    </font>
    <font>
      <sz val="8"/>
      <color indexed="8"/>
      <name val="Times New Roman"/>
      <family val="1"/>
    </font>
    <font>
      <i/>
      <sz val="8"/>
      <name val="Times New Roman"/>
      <family val="1"/>
    </font>
    <font>
      <b/>
      <sz val="10"/>
      <color indexed="9"/>
      <name val="Times New Roman"/>
      <family val="1"/>
    </font>
    <font>
      <sz val="10"/>
      <color indexed="9"/>
      <name val="Times New Roman"/>
      <family val="1"/>
    </font>
    <font>
      <sz val="8"/>
      <name val="Tahoma"/>
      <family val="2"/>
    </font>
  </fonts>
  <fills count="26">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34"/>
        <bgColor indexed="64"/>
      </patternFill>
    </fill>
    <fill>
      <patternFill patternType="solid">
        <fgColor indexed="13"/>
        <bgColor indexed="64"/>
      </patternFill>
    </fill>
    <fill>
      <patternFill patternType="solid">
        <fgColor indexed="59"/>
        <bgColor indexed="64"/>
      </patternFill>
    </fill>
    <fill>
      <patternFill patternType="solid">
        <fgColor indexed="9"/>
        <bgColor indexed="64"/>
      </patternFill>
    </fill>
  </fills>
  <borders count="14">
    <border>
      <left/>
      <right/>
      <top/>
      <bottom/>
      <diagonal/>
    </border>
    <border>
      <left style="thin">
        <color indexed="8"/>
      </left>
      <right style="thin">
        <color indexed="8"/>
      </right>
      <top style="thin">
        <color indexed="8"/>
      </top>
      <bottom style="thin">
        <color indexed="8"/>
      </bottom>
    </border>
    <border>
      <left>
        <color indexed="63"/>
      </left>
      <right>
        <color indexed="63"/>
      </right>
      <top>
        <color indexed="63"/>
      </top>
      <bottom style="hair">
        <color indexed="8"/>
      </bottom>
    </border>
    <border>
      <left>
        <color indexed="63"/>
      </left>
      <right>
        <color indexed="63"/>
      </right>
      <top style="double">
        <color indexed="8"/>
      </top>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s>
  <cellStyleXfs count="15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2" fontId="1" fillId="0" borderId="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Protection="0">
      <alignment/>
    </xf>
    <xf numFmtId="0" fontId="2" fillId="0" borderId="0">
      <alignment/>
      <protection/>
    </xf>
    <xf numFmtId="0" fontId="2" fillId="0" borderId="0">
      <alignment/>
      <protection/>
    </xf>
    <xf numFmtId="3" fontId="4" fillId="0" borderId="1">
      <alignment/>
      <protection/>
    </xf>
    <xf numFmtId="3" fontId="4" fillId="0" borderId="1">
      <alignment/>
      <protection/>
    </xf>
    <xf numFmtId="174" fontId="1" fillId="0" borderId="0" applyBorder="0">
      <alignment/>
      <protection/>
    </xf>
    <xf numFmtId="174" fontId="5" fillId="0" borderId="0" applyProtection="0">
      <alignment/>
    </xf>
    <xf numFmtId="174" fontId="1" fillId="0" borderId="0" applyBorder="0">
      <alignment/>
      <protection/>
    </xf>
    <xf numFmtId="0" fontId="6" fillId="0" borderId="0">
      <alignment/>
      <protection/>
    </xf>
    <xf numFmtId="176" fontId="1" fillId="0" borderId="0" applyFill="0" applyBorder="0" applyAlignment="0" applyProtection="0"/>
    <xf numFmtId="0" fontId="1" fillId="0" borderId="0" applyFill="0" applyBorder="0" applyAlignment="0" applyProtection="0"/>
    <xf numFmtId="178" fontId="1" fillId="0" borderId="0" applyFill="0" applyBorder="0" applyAlignment="0" applyProtection="0"/>
    <xf numFmtId="179" fontId="1" fillId="0" borderId="0" applyFill="0" applyBorder="0" applyAlignment="0" applyProtection="0"/>
    <xf numFmtId="177" fontId="1" fillId="0" borderId="0" applyFill="0" applyBorder="0" applyAlignment="0" applyProtection="0"/>
    <xf numFmtId="177" fontId="1" fillId="0" borderId="0" applyFill="0" applyBorder="0" applyAlignment="0" applyProtection="0"/>
    <xf numFmtId="177" fontId="1" fillId="0" borderId="0" applyFill="0" applyBorder="0" applyAlignment="0" applyProtection="0"/>
    <xf numFmtId="177" fontId="1" fillId="0" borderId="0" applyFill="0" applyBorder="0" applyAlignment="0" applyProtection="0"/>
    <xf numFmtId="177" fontId="1" fillId="0" borderId="0" applyFill="0" applyBorder="0" applyAlignment="0" applyProtection="0"/>
    <xf numFmtId="177" fontId="1" fillId="0" borderId="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Fill="0" applyBorder="0" applyAlignment="0" applyProtection="0"/>
    <xf numFmtId="0" fontId="19" fillId="0" borderId="2">
      <alignment/>
      <protection/>
    </xf>
    <xf numFmtId="180" fontId="1" fillId="0" borderId="0" applyFill="0" applyBorder="0" applyAlignment="0" applyProtection="0"/>
    <xf numFmtId="181" fontId="1" fillId="0" borderId="0" applyFill="0" applyBorder="0" applyAlignment="0" applyProtection="0"/>
    <xf numFmtId="182" fontId="1" fillId="0" borderId="0" applyFill="0" applyBorder="0" applyAlignment="0" applyProtection="0"/>
    <xf numFmtId="183" fontId="1" fillId="0" borderId="0" applyFill="0" applyBorder="0" applyAlignment="0" applyProtection="0"/>
    <xf numFmtId="0" fontId="1" fillId="0" borderId="0" applyFill="0" applyBorder="0" applyAlignment="0" applyProtection="0"/>
    <xf numFmtId="0" fontId="1" fillId="0" borderId="0" applyFill="0" applyBorder="0" applyAlignment="0" applyProtection="0"/>
    <xf numFmtId="0" fontId="1" fillId="0" borderId="0" applyFill="0" applyBorder="0" applyAlignment="0" applyProtection="0"/>
    <xf numFmtId="0" fontId="0" fillId="0" borderId="0" applyProtection="0">
      <alignment/>
    </xf>
    <xf numFmtId="0" fontId="0" fillId="0" borderId="0">
      <alignment/>
      <protection/>
    </xf>
    <xf numFmtId="0" fontId="0" fillId="0" borderId="0" applyProtection="0">
      <alignment/>
    </xf>
    <xf numFmtId="0" fontId="2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Protection="0">
      <alignment/>
    </xf>
    <xf numFmtId="0" fontId="21" fillId="0" borderId="0" applyNumberFormat="0" applyFill="0" applyBorder="0" applyProtection="0">
      <alignment vertical="center"/>
    </xf>
    <xf numFmtId="181" fontId="1" fillId="0" borderId="0" applyFill="0" applyBorder="0" applyAlignment="0" applyProtection="0"/>
    <xf numFmtId="184" fontId="1" fillId="0" borderId="0" applyFill="0" applyBorder="0" applyAlignment="0" applyProtection="0"/>
    <xf numFmtId="173" fontId="1" fillId="0" borderId="0" applyFill="0" applyBorder="0" applyAlignment="0" applyProtection="0"/>
    <xf numFmtId="185" fontId="1" fillId="0" borderId="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86" fontId="1" fillId="0" borderId="0" applyFill="0" applyBorder="0" applyAlignment="0" applyProtection="0"/>
    <xf numFmtId="185" fontId="1" fillId="0" borderId="0" applyFill="0" applyBorder="0" applyAlignment="0" applyProtection="0"/>
    <xf numFmtId="184" fontId="1" fillId="0" borderId="0" applyFill="0" applyBorder="0" applyAlignment="0" applyProtection="0"/>
    <xf numFmtId="185" fontId="1" fillId="0" borderId="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185" fontId="1" fillId="0" borderId="0" applyFill="0" applyBorder="0" applyAlignment="0" applyProtection="0"/>
    <xf numFmtId="184" fontId="1" fillId="0" borderId="0" applyFill="0" applyBorder="0" applyAlignment="0" applyProtection="0"/>
    <xf numFmtId="0" fontId="0" fillId="0" borderId="0">
      <alignment/>
      <protection/>
    </xf>
    <xf numFmtId="185" fontId="1" fillId="0" borderId="0" applyFill="0" applyBorder="0" applyAlignment="0" applyProtection="0"/>
    <xf numFmtId="0" fontId="22" fillId="0" borderId="0">
      <alignment vertical="top"/>
      <protection/>
    </xf>
    <xf numFmtId="0" fontId="22" fillId="0" borderId="0">
      <alignment vertical="top"/>
      <protection/>
    </xf>
    <xf numFmtId="0" fontId="22" fillId="0" borderId="0">
      <alignment vertical="top"/>
      <protection/>
    </xf>
    <xf numFmtId="0" fontId="6" fillId="0" borderId="0" applyNumberFormat="0" applyFill="0" applyBorder="0" applyAlignment="0" applyProtection="0"/>
    <xf numFmtId="176" fontId="1" fillId="0" borderId="0" applyFill="0" applyBorder="0" applyAlignment="0" applyProtection="0"/>
    <xf numFmtId="0" fontId="6" fillId="0" borderId="0" applyNumberFormat="0" applyFill="0" applyBorder="0" applyAlignment="0" applyProtection="0"/>
    <xf numFmtId="185" fontId="1" fillId="0" borderId="0" applyFill="0" applyBorder="0" applyAlignment="0" applyProtection="0"/>
    <xf numFmtId="187" fontId="1" fillId="0" borderId="0" applyFill="0" applyBorder="0" applyAlignment="0" applyProtection="0"/>
    <xf numFmtId="188" fontId="1" fillId="0" borderId="0" applyFill="0" applyBorder="0" applyAlignment="0" applyProtection="0"/>
    <xf numFmtId="188" fontId="1" fillId="0" borderId="0" applyFill="0" applyBorder="0" applyAlignment="0" applyProtection="0"/>
    <xf numFmtId="188" fontId="1" fillId="0" borderId="0" applyFill="0" applyBorder="0" applyAlignment="0" applyProtection="0"/>
    <xf numFmtId="189" fontId="1" fillId="0" borderId="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85" fontId="1" fillId="0" borderId="0" applyFill="0" applyBorder="0" applyAlignment="0" applyProtection="0"/>
    <xf numFmtId="0" fontId="0" fillId="0" borderId="0">
      <alignment/>
      <protection/>
    </xf>
    <xf numFmtId="184" fontId="1" fillId="0" borderId="0" applyFill="0" applyBorder="0" applyAlignment="0" applyProtection="0"/>
    <xf numFmtId="0" fontId="0" fillId="0" borderId="0">
      <alignment/>
      <protection/>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185" fontId="1" fillId="0" borderId="0" applyFill="0" applyBorder="0" applyAlignment="0" applyProtection="0"/>
    <xf numFmtId="185" fontId="1" fillId="0" borderId="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185" fontId="1" fillId="0" borderId="0" applyFill="0" applyBorder="0" applyAlignment="0" applyProtection="0"/>
    <xf numFmtId="0" fontId="0" fillId="0" borderId="0">
      <alignment/>
      <protection/>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189" fontId="1" fillId="0" borderId="0" applyFill="0" applyBorder="0" applyAlignment="0" applyProtection="0"/>
    <xf numFmtId="187" fontId="1" fillId="0" borderId="0" applyFill="0" applyBorder="0" applyAlignment="0" applyProtection="0"/>
    <xf numFmtId="185" fontId="1" fillId="0" borderId="0" applyFill="0" applyBorder="0" applyAlignment="0" applyProtection="0"/>
    <xf numFmtId="185" fontId="1" fillId="0" borderId="0" applyFill="0" applyBorder="0" applyAlignment="0" applyProtection="0"/>
    <xf numFmtId="185" fontId="1" fillId="0" borderId="0" applyFill="0" applyBorder="0" applyAlignment="0" applyProtection="0"/>
    <xf numFmtId="0" fontId="1" fillId="0" borderId="0" applyFill="0" applyBorder="0" applyAlignment="0" applyProtection="0"/>
    <xf numFmtId="0" fontId="1" fillId="0" borderId="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85" fontId="1" fillId="0" borderId="0" applyFill="0" applyBorder="0" applyAlignment="0" applyProtection="0"/>
    <xf numFmtId="189" fontId="1" fillId="0" borderId="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85" fontId="1" fillId="0" borderId="0" applyFill="0" applyBorder="0" applyAlignment="0" applyProtection="0"/>
    <xf numFmtId="0" fontId="0" fillId="0" borderId="0">
      <alignment/>
      <protection/>
    </xf>
    <xf numFmtId="0" fontId="0" fillId="0" borderId="0">
      <alignment/>
      <protection/>
    </xf>
    <xf numFmtId="184" fontId="1" fillId="0" borderId="0" applyFill="0" applyBorder="0" applyAlignment="0" applyProtection="0"/>
    <xf numFmtId="0" fontId="0" fillId="0" borderId="0">
      <alignment/>
      <protection/>
    </xf>
    <xf numFmtId="0" fontId="0" fillId="0" borderId="0">
      <alignment/>
      <protection/>
    </xf>
    <xf numFmtId="0" fontId="0" fillId="0" borderId="0">
      <alignment/>
      <protection/>
    </xf>
    <xf numFmtId="173" fontId="1" fillId="0" borderId="0" applyFill="0" applyBorder="0" applyAlignment="0" applyProtection="0"/>
    <xf numFmtId="185" fontId="1" fillId="0" borderId="0" applyFill="0" applyBorder="0" applyAlignment="0" applyProtection="0"/>
    <xf numFmtId="187" fontId="1" fillId="0" borderId="0" applyFill="0" applyBorder="0" applyAlignment="0" applyProtection="0"/>
    <xf numFmtId="185" fontId="1" fillId="0" borderId="0" applyFill="0" applyBorder="0" applyAlignment="0" applyProtection="0"/>
    <xf numFmtId="173" fontId="1" fillId="0" borderId="0" applyFill="0" applyBorder="0" applyAlignment="0" applyProtection="0"/>
    <xf numFmtId="190" fontId="1" fillId="0" borderId="0" applyFill="0" applyBorder="0" applyAlignment="0" applyProtection="0"/>
    <xf numFmtId="173" fontId="1" fillId="0" borderId="0" applyFill="0" applyBorder="0" applyAlignment="0" applyProtection="0"/>
    <xf numFmtId="173" fontId="1" fillId="0" borderId="0" applyFill="0" applyBorder="0" applyAlignment="0" applyProtection="0"/>
    <xf numFmtId="173" fontId="1" fillId="0" borderId="0" applyFill="0" applyBorder="0" applyAlignment="0" applyProtection="0"/>
    <xf numFmtId="173" fontId="1" fillId="0" borderId="0" applyFill="0" applyBorder="0" applyAlignment="0" applyProtection="0"/>
    <xf numFmtId="190" fontId="1" fillId="0" borderId="0" applyFill="0" applyBorder="0" applyAlignment="0" applyProtection="0"/>
    <xf numFmtId="173" fontId="1" fillId="0" borderId="0" applyFill="0" applyBorder="0" applyAlignment="0" applyProtection="0"/>
    <xf numFmtId="173" fontId="1" fillId="0" borderId="0" applyFill="0" applyBorder="0" applyAlignment="0" applyProtection="0"/>
    <xf numFmtId="173" fontId="1" fillId="0" borderId="0" applyFill="0" applyBorder="0" applyAlignment="0" applyProtection="0"/>
    <xf numFmtId="172" fontId="1" fillId="0" borderId="0" applyFill="0" applyBorder="0" applyAlignment="0" applyProtection="0"/>
    <xf numFmtId="182" fontId="1" fillId="0" borderId="0" applyFill="0" applyBorder="0" applyAlignment="0" applyProtection="0"/>
    <xf numFmtId="191" fontId="1" fillId="0" borderId="0" applyFill="0" applyBorder="0" applyAlignment="0" applyProtection="0"/>
    <xf numFmtId="192" fontId="1" fillId="0" borderId="0" applyFill="0" applyBorder="0" applyAlignment="0" applyProtection="0"/>
    <xf numFmtId="193" fontId="1" fillId="0" borderId="0" applyFill="0" applyBorder="0" applyAlignment="0" applyProtection="0"/>
    <xf numFmtId="182" fontId="1" fillId="0" borderId="0" applyFill="0" applyBorder="0" applyAlignment="0" applyProtection="0"/>
    <xf numFmtId="194" fontId="1" fillId="0" borderId="0" applyFill="0" applyBorder="0" applyAlignment="0" applyProtection="0"/>
    <xf numFmtId="195" fontId="1" fillId="0" borderId="0" applyFill="0" applyBorder="0" applyAlignment="0" applyProtection="0"/>
    <xf numFmtId="196" fontId="1" fillId="0" borderId="0" applyFill="0" applyBorder="0" applyAlignment="0" applyProtection="0"/>
    <xf numFmtId="191" fontId="1" fillId="0" borderId="0" applyFill="0" applyBorder="0" applyAlignment="0" applyProtection="0"/>
    <xf numFmtId="196" fontId="1" fillId="0" borderId="0" applyFill="0" applyBorder="0" applyAlignment="0" applyProtection="0"/>
    <xf numFmtId="194" fontId="1" fillId="0" borderId="0" applyFill="0" applyBorder="0" applyAlignment="0" applyProtection="0"/>
    <xf numFmtId="197" fontId="1" fillId="0" borderId="0" applyFill="0" applyBorder="0" applyAlignment="0" applyProtection="0"/>
    <xf numFmtId="193" fontId="1" fillId="0" borderId="0" applyFill="0" applyBorder="0" applyAlignment="0" applyProtection="0"/>
    <xf numFmtId="182" fontId="1" fillId="0" borderId="0" applyFill="0" applyBorder="0" applyAlignment="0" applyProtection="0"/>
    <xf numFmtId="182" fontId="1" fillId="0" borderId="0" applyFill="0" applyBorder="0" applyAlignment="0" applyProtection="0"/>
    <xf numFmtId="182" fontId="1" fillId="0" borderId="0" applyFill="0" applyBorder="0" applyAlignment="0" applyProtection="0"/>
    <xf numFmtId="193" fontId="1" fillId="0" borderId="0" applyFill="0" applyBorder="0" applyAlignment="0" applyProtection="0"/>
    <xf numFmtId="191" fontId="1" fillId="0" borderId="0" applyFill="0" applyBorder="0" applyAlignment="0" applyProtection="0"/>
    <xf numFmtId="198" fontId="1" fillId="0" borderId="0" applyFill="0" applyBorder="0" applyAlignment="0" applyProtection="0"/>
    <xf numFmtId="193" fontId="1" fillId="0" borderId="0" applyFill="0" applyBorder="0" applyAlignment="0" applyProtection="0"/>
    <xf numFmtId="193" fontId="1" fillId="0" borderId="0" applyFill="0" applyBorder="0" applyAlignment="0" applyProtection="0"/>
    <xf numFmtId="182" fontId="1" fillId="0" borderId="0" applyFill="0" applyBorder="0" applyAlignment="0" applyProtection="0"/>
    <xf numFmtId="196" fontId="1" fillId="0" borderId="0" applyFill="0" applyBorder="0" applyAlignment="0" applyProtection="0"/>
    <xf numFmtId="193" fontId="1" fillId="0" borderId="0" applyFill="0" applyBorder="0" applyAlignment="0" applyProtection="0"/>
    <xf numFmtId="195" fontId="1" fillId="0" borderId="0" applyFill="0" applyBorder="0" applyAlignment="0" applyProtection="0"/>
    <xf numFmtId="194" fontId="1" fillId="0" borderId="0" applyFill="0" applyBorder="0" applyAlignment="0" applyProtection="0"/>
    <xf numFmtId="194" fontId="1" fillId="0" borderId="0" applyFill="0" applyBorder="0" applyAlignment="0" applyProtection="0"/>
    <xf numFmtId="194" fontId="1" fillId="0" borderId="0" applyFill="0" applyBorder="0" applyAlignment="0" applyProtection="0"/>
    <xf numFmtId="194" fontId="1" fillId="0" borderId="0" applyFill="0" applyBorder="0" applyAlignment="0" applyProtection="0"/>
    <xf numFmtId="182" fontId="1" fillId="0" borderId="0" applyFill="0" applyBorder="0" applyAlignment="0" applyProtection="0"/>
    <xf numFmtId="194" fontId="1" fillId="0" borderId="0" applyFill="0" applyBorder="0" applyAlignment="0" applyProtection="0"/>
    <xf numFmtId="191" fontId="1" fillId="0" borderId="0" applyFill="0" applyBorder="0" applyAlignment="0" applyProtection="0"/>
    <xf numFmtId="0" fontId="1" fillId="0" borderId="0" applyFill="0" applyBorder="0" applyAlignment="0" applyProtection="0"/>
    <xf numFmtId="182" fontId="1" fillId="0" borderId="0" applyFill="0" applyBorder="0" applyAlignment="0" applyProtection="0"/>
    <xf numFmtId="182" fontId="1" fillId="0" borderId="0" applyFill="0" applyBorder="0" applyAlignment="0" applyProtection="0"/>
    <xf numFmtId="182" fontId="1" fillId="0" borderId="0" applyFill="0" applyBorder="0" applyAlignment="0" applyProtection="0"/>
    <xf numFmtId="197" fontId="1" fillId="0" borderId="0" applyFill="0" applyBorder="0" applyAlignment="0" applyProtection="0"/>
    <xf numFmtId="191" fontId="1" fillId="0" borderId="0" applyFill="0" applyBorder="0" applyAlignment="0" applyProtection="0"/>
    <xf numFmtId="191" fontId="1" fillId="0" borderId="0" applyFill="0" applyBorder="0" applyAlignment="0" applyProtection="0"/>
    <xf numFmtId="191" fontId="1" fillId="0" borderId="0" applyFill="0" applyBorder="0" applyAlignment="0" applyProtection="0"/>
    <xf numFmtId="198" fontId="1" fillId="0" borderId="0" applyFill="0" applyBorder="0" applyAlignment="0" applyProtection="0"/>
    <xf numFmtId="191" fontId="1" fillId="0" borderId="0" applyFill="0" applyBorder="0" applyAlignment="0" applyProtection="0"/>
    <xf numFmtId="191" fontId="1" fillId="0" borderId="0" applyFill="0" applyBorder="0" applyAlignment="0" applyProtection="0"/>
    <xf numFmtId="191" fontId="1" fillId="0" borderId="0" applyFill="0" applyBorder="0" applyAlignment="0" applyProtection="0"/>
    <xf numFmtId="191" fontId="1" fillId="0" borderId="0" applyFill="0" applyBorder="0" applyAlignment="0" applyProtection="0"/>
    <xf numFmtId="191" fontId="1" fillId="0" borderId="0" applyFill="0" applyBorder="0" applyAlignment="0" applyProtection="0"/>
    <xf numFmtId="191" fontId="1" fillId="0" borderId="0" applyFill="0" applyBorder="0" applyAlignment="0" applyProtection="0"/>
    <xf numFmtId="191" fontId="1" fillId="0" borderId="0" applyFill="0" applyBorder="0" applyAlignment="0" applyProtection="0"/>
    <xf numFmtId="191" fontId="1" fillId="0" borderId="0" applyFill="0" applyBorder="0" applyAlignment="0" applyProtection="0"/>
    <xf numFmtId="191" fontId="1" fillId="0" borderId="0" applyFill="0" applyBorder="0" applyAlignment="0" applyProtection="0"/>
    <xf numFmtId="194" fontId="1" fillId="0" borderId="0" applyFill="0" applyBorder="0" applyAlignment="0" applyProtection="0"/>
    <xf numFmtId="193" fontId="1" fillId="0" borderId="0" applyFill="0" applyBorder="0" applyAlignment="0" applyProtection="0"/>
    <xf numFmtId="182" fontId="1" fillId="0" borderId="0" applyFill="0" applyBorder="0" applyAlignment="0" applyProtection="0"/>
    <xf numFmtId="193" fontId="1" fillId="0" borderId="0" applyFill="0" applyBorder="0" applyAlignment="0" applyProtection="0"/>
    <xf numFmtId="182" fontId="1" fillId="0" borderId="0" applyFill="0" applyBorder="0" applyAlignment="0" applyProtection="0"/>
    <xf numFmtId="193" fontId="1" fillId="0" borderId="0" applyFill="0" applyBorder="0" applyAlignment="0" applyProtection="0"/>
    <xf numFmtId="191" fontId="1" fillId="0" borderId="0" applyFill="0" applyBorder="0" applyAlignment="0" applyProtection="0"/>
    <xf numFmtId="182" fontId="1" fillId="0" borderId="0" applyFill="0" applyBorder="0" applyAlignment="0" applyProtection="0"/>
    <xf numFmtId="193" fontId="1" fillId="0" borderId="0" applyFill="0" applyBorder="0" applyAlignment="0" applyProtection="0"/>
    <xf numFmtId="191" fontId="1" fillId="0" borderId="0" applyFill="0" applyBorder="0" applyAlignment="0" applyProtection="0"/>
    <xf numFmtId="193" fontId="1" fillId="0" borderId="0" applyFill="0" applyBorder="0" applyAlignment="0" applyProtection="0"/>
    <xf numFmtId="182" fontId="1" fillId="0" borderId="0" applyFill="0" applyBorder="0" applyAlignment="0" applyProtection="0"/>
    <xf numFmtId="198" fontId="1" fillId="0" borderId="0" applyFill="0" applyBorder="0" applyAlignment="0" applyProtection="0"/>
    <xf numFmtId="194" fontId="1" fillId="0" borderId="0" applyFill="0" applyBorder="0" applyAlignment="0" applyProtection="0"/>
    <xf numFmtId="198" fontId="1" fillId="0" borderId="0" applyFill="0" applyBorder="0" applyAlignment="0" applyProtection="0"/>
    <xf numFmtId="193" fontId="1" fillId="0" borderId="0" applyFill="0" applyBorder="0" applyAlignment="0" applyProtection="0"/>
    <xf numFmtId="191" fontId="1" fillId="0" borderId="0" applyFill="0" applyBorder="0" applyAlignment="0" applyProtection="0"/>
    <xf numFmtId="197" fontId="1" fillId="0" borderId="0" applyFill="0" applyBorder="0" applyAlignment="0" applyProtection="0"/>
    <xf numFmtId="191" fontId="1" fillId="0" borderId="0" applyFill="0" applyBorder="0" applyAlignment="0" applyProtection="0"/>
    <xf numFmtId="193" fontId="1" fillId="0" borderId="0" applyFill="0" applyBorder="0" applyAlignment="0" applyProtection="0"/>
    <xf numFmtId="182" fontId="1" fillId="0" borderId="0" applyFill="0" applyBorder="0" applyAlignment="0" applyProtection="0"/>
    <xf numFmtId="198" fontId="1" fillId="0" borderId="0" applyFill="0" applyBorder="0" applyAlignment="0" applyProtection="0"/>
    <xf numFmtId="196" fontId="1" fillId="0" borderId="0" applyFill="0" applyBorder="0" applyAlignment="0" applyProtection="0"/>
    <xf numFmtId="193" fontId="1" fillId="0" borderId="0" applyFill="0" applyBorder="0" applyAlignment="0" applyProtection="0"/>
    <xf numFmtId="196" fontId="1" fillId="0" borderId="0" applyFill="0" applyBorder="0" applyAlignment="0" applyProtection="0"/>
    <xf numFmtId="191" fontId="1" fillId="0" borderId="0" applyFill="0" applyBorder="0" applyAlignment="0" applyProtection="0"/>
    <xf numFmtId="196" fontId="1" fillId="0" borderId="0" applyFill="0" applyBorder="0" applyAlignment="0" applyProtection="0"/>
    <xf numFmtId="191" fontId="1" fillId="0" borderId="0" applyFill="0" applyBorder="0" applyAlignment="0" applyProtection="0"/>
    <xf numFmtId="199" fontId="1" fillId="0" borderId="0" applyFill="0" applyBorder="0" applyAlignment="0" applyProtection="0"/>
    <xf numFmtId="200" fontId="1" fillId="0" borderId="0" applyFill="0" applyBorder="0" applyAlignment="0" applyProtection="0"/>
    <xf numFmtId="198" fontId="1" fillId="0" borderId="0" applyFill="0" applyBorder="0" applyAlignment="0" applyProtection="0"/>
    <xf numFmtId="193" fontId="1" fillId="0" borderId="0" applyFill="0" applyBorder="0" applyAlignment="0" applyProtection="0"/>
    <xf numFmtId="193" fontId="1" fillId="0" borderId="0" applyFill="0" applyBorder="0" applyAlignment="0" applyProtection="0"/>
    <xf numFmtId="193" fontId="1" fillId="0" borderId="0" applyFill="0" applyBorder="0" applyAlignment="0" applyProtection="0"/>
    <xf numFmtId="193" fontId="1" fillId="0" borderId="0" applyFill="0" applyBorder="0" applyAlignment="0" applyProtection="0"/>
    <xf numFmtId="197" fontId="1" fillId="0" borderId="0" applyFill="0" applyBorder="0" applyAlignment="0" applyProtection="0"/>
    <xf numFmtId="191" fontId="1" fillId="0" borderId="0" applyFill="0" applyBorder="0" applyAlignment="0" applyProtection="0"/>
    <xf numFmtId="181" fontId="1" fillId="0" borderId="0" applyFill="0" applyBorder="0" applyAlignment="0" applyProtection="0"/>
    <xf numFmtId="185" fontId="1" fillId="0" borderId="0" applyFill="0" applyBorder="0" applyAlignment="0" applyProtection="0"/>
    <xf numFmtId="187" fontId="1" fillId="0" borderId="0" applyFill="0" applyBorder="0" applyAlignment="0" applyProtection="0"/>
    <xf numFmtId="185" fontId="1" fillId="0" borderId="0" applyFill="0" applyBorder="0" applyAlignment="0" applyProtection="0"/>
    <xf numFmtId="184" fontId="1" fillId="0" borderId="0" applyFill="0" applyBorder="0" applyAlignment="0" applyProtection="0"/>
    <xf numFmtId="185" fontId="1" fillId="0" borderId="0" applyFill="0" applyBorder="0" applyAlignment="0" applyProtection="0"/>
    <xf numFmtId="185" fontId="1" fillId="0" borderId="0" applyFill="0" applyBorder="0" applyAlignment="0" applyProtection="0"/>
    <xf numFmtId="189" fontId="1" fillId="0" borderId="0" applyFill="0" applyBorder="0" applyAlignment="0" applyProtection="0"/>
    <xf numFmtId="185" fontId="1" fillId="0" borderId="0" applyFill="0" applyBorder="0" applyAlignment="0" applyProtection="0"/>
    <xf numFmtId="185" fontId="1" fillId="0" borderId="0" applyFill="0" applyBorder="0" applyAlignment="0" applyProtection="0"/>
    <xf numFmtId="189" fontId="1" fillId="0" borderId="0" applyFill="0" applyBorder="0" applyAlignment="0" applyProtection="0"/>
    <xf numFmtId="176" fontId="1" fillId="0" borderId="0" applyFill="0" applyBorder="0" applyAlignment="0" applyProtection="0"/>
    <xf numFmtId="187" fontId="1" fillId="0" borderId="0" applyFill="0" applyBorder="0" applyAlignment="0" applyProtection="0"/>
    <xf numFmtId="188" fontId="1" fillId="0" borderId="0" applyFill="0" applyBorder="0" applyAlignment="0" applyProtection="0"/>
    <xf numFmtId="188" fontId="1" fillId="0" borderId="0" applyFill="0" applyBorder="0" applyAlignment="0" applyProtection="0"/>
    <xf numFmtId="188" fontId="1" fillId="0" borderId="0" applyFill="0" applyBorder="0" applyAlignment="0" applyProtection="0"/>
    <xf numFmtId="184" fontId="1" fillId="0" borderId="0" applyFill="0" applyBorder="0" applyAlignment="0" applyProtection="0"/>
    <xf numFmtId="189" fontId="1" fillId="0" borderId="0" applyFill="0" applyBorder="0" applyAlignment="0" applyProtection="0"/>
    <xf numFmtId="185" fontId="1" fillId="0" borderId="0" applyFill="0" applyBorder="0" applyAlignment="0" applyProtection="0"/>
    <xf numFmtId="185" fontId="1" fillId="0" borderId="0" applyFill="0" applyBorder="0" applyAlignment="0" applyProtection="0"/>
    <xf numFmtId="185" fontId="1" fillId="0" borderId="0" applyFill="0" applyBorder="0" applyAlignment="0" applyProtection="0"/>
    <xf numFmtId="185" fontId="1" fillId="0" borderId="0" applyFill="0" applyBorder="0" applyAlignment="0" applyProtection="0"/>
    <xf numFmtId="185" fontId="1" fillId="0" borderId="0" applyFill="0" applyBorder="0" applyAlignment="0" applyProtection="0"/>
    <xf numFmtId="185" fontId="1" fillId="0" borderId="0" applyFill="0" applyBorder="0" applyAlignment="0" applyProtection="0"/>
    <xf numFmtId="189" fontId="1" fillId="0" borderId="0" applyFill="0" applyBorder="0" applyAlignment="0" applyProtection="0"/>
    <xf numFmtId="185" fontId="1" fillId="0" borderId="0" applyFill="0" applyBorder="0" applyAlignment="0" applyProtection="0"/>
    <xf numFmtId="189" fontId="1" fillId="0" borderId="0" applyFill="0" applyBorder="0" applyAlignment="0" applyProtection="0"/>
    <xf numFmtId="185" fontId="1" fillId="0" borderId="0" applyFill="0" applyBorder="0" applyAlignment="0" applyProtection="0"/>
    <xf numFmtId="185" fontId="1" fillId="0" borderId="0" applyFill="0" applyBorder="0" applyAlignment="0" applyProtection="0"/>
    <xf numFmtId="184" fontId="1" fillId="0" borderId="0" applyFill="0" applyBorder="0" applyAlignment="0" applyProtection="0"/>
    <xf numFmtId="185" fontId="1" fillId="0" borderId="0" applyFill="0" applyBorder="0" applyAlignment="0" applyProtection="0"/>
    <xf numFmtId="187" fontId="1" fillId="0" borderId="0" applyFill="0" applyBorder="0" applyAlignment="0" applyProtection="0"/>
    <xf numFmtId="185" fontId="1" fillId="0" borderId="0" applyFill="0" applyBorder="0" applyAlignment="0" applyProtection="0"/>
    <xf numFmtId="185" fontId="1" fillId="0" borderId="0" applyFill="0" applyBorder="0" applyAlignment="0" applyProtection="0"/>
    <xf numFmtId="185" fontId="1" fillId="0" borderId="0" applyFill="0" applyBorder="0" applyAlignment="0" applyProtection="0"/>
    <xf numFmtId="189" fontId="1" fillId="0" borderId="0" applyFill="0" applyBorder="0" applyAlignment="0" applyProtection="0"/>
    <xf numFmtId="176" fontId="1" fillId="0" borderId="0" applyFill="0" applyBorder="0" applyAlignment="0" applyProtection="0"/>
    <xf numFmtId="201" fontId="1" fillId="0" borderId="0" applyFill="0" applyBorder="0" applyAlignment="0" applyProtection="0"/>
    <xf numFmtId="201" fontId="1" fillId="0" borderId="0" applyFill="0" applyBorder="0" applyAlignment="0" applyProtection="0"/>
    <xf numFmtId="201" fontId="1" fillId="0" borderId="0" applyFill="0" applyBorder="0" applyAlignment="0" applyProtection="0"/>
    <xf numFmtId="201" fontId="1" fillId="0" borderId="0" applyFill="0" applyBorder="0" applyAlignment="0" applyProtection="0"/>
    <xf numFmtId="176" fontId="1" fillId="0" borderId="0" applyFill="0" applyBorder="0" applyAlignment="0" applyProtection="0"/>
    <xf numFmtId="202" fontId="1" fillId="0" borderId="0" applyFill="0" applyBorder="0" applyAlignment="0" applyProtection="0"/>
    <xf numFmtId="203" fontId="1" fillId="0" borderId="0" applyFill="0" applyBorder="0" applyAlignment="0" applyProtection="0"/>
    <xf numFmtId="201" fontId="1" fillId="0" borderId="0" applyFill="0" applyBorder="0" applyAlignment="0" applyProtection="0"/>
    <xf numFmtId="201" fontId="1" fillId="0" borderId="0" applyFill="0" applyBorder="0" applyAlignment="0" applyProtection="0"/>
    <xf numFmtId="201" fontId="1" fillId="0" borderId="0" applyFill="0" applyBorder="0" applyAlignment="0" applyProtection="0"/>
    <xf numFmtId="201" fontId="1" fillId="0" borderId="0" applyFill="0" applyBorder="0" applyAlignment="0" applyProtection="0"/>
    <xf numFmtId="176" fontId="1" fillId="0" borderId="0" applyFill="0" applyBorder="0" applyAlignment="0" applyProtection="0"/>
    <xf numFmtId="204" fontId="1" fillId="0" borderId="0" applyFill="0" applyBorder="0" applyAlignment="0" applyProtection="0"/>
    <xf numFmtId="189" fontId="1" fillId="0" borderId="0" applyFill="0" applyBorder="0" applyAlignment="0" applyProtection="0"/>
    <xf numFmtId="185" fontId="1" fillId="0" borderId="0" applyFill="0" applyBorder="0" applyAlignment="0" applyProtection="0"/>
    <xf numFmtId="184" fontId="1" fillId="0" borderId="0" applyFill="0" applyBorder="0" applyAlignment="0" applyProtection="0"/>
    <xf numFmtId="185" fontId="1" fillId="0" borderId="0" applyFill="0" applyBorder="0" applyAlignment="0" applyProtection="0"/>
    <xf numFmtId="191" fontId="1" fillId="0" borderId="0" applyFill="0" applyBorder="0" applyAlignment="0" applyProtection="0"/>
    <xf numFmtId="192" fontId="1" fillId="0" borderId="0" applyFill="0" applyBorder="0" applyAlignment="0" applyProtection="0"/>
    <xf numFmtId="193" fontId="1" fillId="0" borderId="0" applyFill="0" applyBorder="0" applyAlignment="0" applyProtection="0"/>
    <xf numFmtId="182" fontId="1" fillId="0" borderId="0" applyFill="0" applyBorder="0" applyAlignment="0" applyProtection="0"/>
    <xf numFmtId="194" fontId="1" fillId="0" borderId="0" applyFill="0" applyBorder="0" applyAlignment="0" applyProtection="0"/>
    <xf numFmtId="195" fontId="1" fillId="0" borderId="0" applyFill="0" applyBorder="0" applyAlignment="0" applyProtection="0"/>
    <xf numFmtId="196" fontId="1" fillId="0" borderId="0" applyFill="0" applyBorder="0" applyAlignment="0" applyProtection="0"/>
    <xf numFmtId="191" fontId="1" fillId="0" borderId="0" applyFill="0" applyBorder="0" applyAlignment="0" applyProtection="0"/>
    <xf numFmtId="196" fontId="1" fillId="0" borderId="0" applyFill="0" applyBorder="0" applyAlignment="0" applyProtection="0"/>
    <xf numFmtId="194" fontId="1" fillId="0" borderId="0" applyFill="0" applyBorder="0" applyAlignment="0" applyProtection="0"/>
    <xf numFmtId="197" fontId="1" fillId="0" borderId="0" applyFill="0" applyBorder="0" applyAlignment="0" applyProtection="0"/>
    <xf numFmtId="193" fontId="1" fillId="0" borderId="0" applyFill="0" applyBorder="0" applyAlignment="0" applyProtection="0"/>
    <xf numFmtId="182" fontId="1" fillId="0" borderId="0" applyFill="0" applyBorder="0" applyAlignment="0" applyProtection="0"/>
    <xf numFmtId="182" fontId="1" fillId="0" borderId="0" applyFill="0" applyBorder="0" applyAlignment="0" applyProtection="0"/>
    <xf numFmtId="182" fontId="1" fillId="0" borderId="0" applyFill="0" applyBorder="0" applyAlignment="0" applyProtection="0"/>
    <xf numFmtId="193" fontId="1" fillId="0" borderId="0" applyFill="0" applyBorder="0" applyAlignment="0" applyProtection="0"/>
    <xf numFmtId="191" fontId="1" fillId="0" borderId="0" applyFill="0" applyBorder="0" applyAlignment="0" applyProtection="0"/>
    <xf numFmtId="198" fontId="1" fillId="0" borderId="0" applyFill="0" applyBorder="0" applyAlignment="0" applyProtection="0"/>
    <xf numFmtId="193" fontId="1" fillId="0" borderId="0" applyFill="0" applyBorder="0" applyAlignment="0" applyProtection="0"/>
    <xf numFmtId="193" fontId="1" fillId="0" borderId="0" applyFill="0" applyBorder="0" applyAlignment="0" applyProtection="0"/>
    <xf numFmtId="182" fontId="1" fillId="0" borderId="0" applyFill="0" applyBorder="0" applyAlignment="0" applyProtection="0"/>
    <xf numFmtId="196" fontId="1" fillId="0" borderId="0" applyFill="0" applyBorder="0" applyAlignment="0" applyProtection="0"/>
    <xf numFmtId="193" fontId="1" fillId="0" borderId="0" applyFill="0" applyBorder="0" applyAlignment="0" applyProtection="0"/>
    <xf numFmtId="195" fontId="1" fillId="0" borderId="0" applyFill="0" applyBorder="0" applyAlignment="0" applyProtection="0"/>
    <xf numFmtId="194" fontId="1" fillId="0" borderId="0" applyFill="0" applyBorder="0" applyAlignment="0" applyProtection="0"/>
    <xf numFmtId="194" fontId="1" fillId="0" borderId="0" applyFill="0" applyBorder="0" applyAlignment="0" applyProtection="0"/>
    <xf numFmtId="194" fontId="1" fillId="0" borderId="0" applyFill="0" applyBorder="0" applyAlignment="0" applyProtection="0"/>
    <xf numFmtId="194" fontId="1" fillId="0" borderId="0" applyFill="0" applyBorder="0" applyAlignment="0" applyProtection="0"/>
    <xf numFmtId="182" fontId="1" fillId="0" borderId="0" applyFill="0" applyBorder="0" applyAlignment="0" applyProtection="0"/>
    <xf numFmtId="194" fontId="1" fillId="0" borderId="0" applyFill="0" applyBorder="0" applyAlignment="0" applyProtection="0"/>
    <xf numFmtId="191" fontId="1" fillId="0" borderId="0" applyFill="0" applyBorder="0" applyAlignment="0" applyProtection="0"/>
    <xf numFmtId="0" fontId="1" fillId="0" borderId="0" applyFill="0" applyBorder="0" applyAlignment="0" applyProtection="0"/>
    <xf numFmtId="182" fontId="1" fillId="0" borderId="0" applyFill="0" applyBorder="0" applyAlignment="0" applyProtection="0"/>
    <xf numFmtId="182" fontId="1" fillId="0" borderId="0" applyFill="0" applyBorder="0" applyAlignment="0" applyProtection="0"/>
    <xf numFmtId="182" fontId="1" fillId="0" borderId="0" applyFill="0" applyBorder="0" applyAlignment="0" applyProtection="0"/>
    <xf numFmtId="197" fontId="1" fillId="0" borderId="0" applyFill="0" applyBorder="0" applyAlignment="0" applyProtection="0"/>
    <xf numFmtId="191" fontId="1" fillId="0" borderId="0" applyFill="0" applyBorder="0" applyAlignment="0" applyProtection="0"/>
    <xf numFmtId="191" fontId="1" fillId="0" borderId="0" applyFill="0" applyBorder="0" applyAlignment="0" applyProtection="0"/>
    <xf numFmtId="191" fontId="1" fillId="0" borderId="0" applyFill="0" applyBorder="0" applyAlignment="0" applyProtection="0"/>
    <xf numFmtId="198" fontId="1" fillId="0" borderId="0" applyFill="0" applyBorder="0" applyAlignment="0" applyProtection="0"/>
    <xf numFmtId="191" fontId="1" fillId="0" borderId="0" applyFill="0" applyBorder="0" applyAlignment="0" applyProtection="0"/>
    <xf numFmtId="191" fontId="1" fillId="0" borderId="0" applyFill="0" applyBorder="0" applyAlignment="0" applyProtection="0"/>
    <xf numFmtId="191" fontId="1" fillId="0" borderId="0" applyFill="0" applyBorder="0" applyAlignment="0" applyProtection="0"/>
    <xf numFmtId="191" fontId="1" fillId="0" borderId="0" applyFill="0" applyBorder="0" applyAlignment="0" applyProtection="0"/>
    <xf numFmtId="191" fontId="1" fillId="0" borderId="0" applyFill="0" applyBorder="0" applyAlignment="0" applyProtection="0"/>
    <xf numFmtId="191" fontId="1" fillId="0" borderId="0" applyFill="0" applyBorder="0" applyAlignment="0" applyProtection="0"/>
    <xf numFmtId="191" fontId="1" fillId="0" borderId="0" applyFill="0" applyBorder="0" applyAlignment="0" applyProtection="0"/>
    <xf numFmtId="191" fontId="1" fillId="0" borderId="0" applyFill="0" applyBorder="0" applyAlignment="0" applyProtection="0"/>
    <xf numFmtId="191" fontId="1" fillId="0" borderId="0" applyFill="0" applyBorder="0" applyAlignment="0" applyProtection="0"/>
    <xf numFmtId="194" fontId="1" fillId="0" borderId="0" applyFill="0" applyBorder="0" applyAlignment="0" applyProtection="0"/>
    <xf numFmtId="193" fontId="1" fillId="0" borderId="0" applyFill="0" applyBorder="0" applyAlignment="0" applyProtection="0"/>
    <xf numFmtId="182" fontId="1" fillId="0" borderId="0" applyFill="0" applyBorder="0" applyAlignment="0" applyProtection="0"/>
    <xf numFmtId="193" fontId="1" fillId="0" borderId="0" applyFill="0" applyBorder="0" applyAlignment="0" applyProtection="0"/>
    <xf numFmtId="182" fontId="1" fillId="0" borderId="0" applyFill="0" applyBorder="0" applyAlignment="0" applyProtection="0"/>
    <xf numFmtId="193" fontId="1" fillId="0" borderId="0" applyFill="0" applyBorder="0" applyAlignment="0" applyProtection="0"/>
    <xf numFmtId="191" fontId="1" fillId="0" borderId="0" applyFill="0" applyBorder="0" applyAlignment="0" applyProtection="0"/>
    <xf numFmtId="182" fontId="1" fillId="0" borderId="0" applyFill="0" applyBorder="0" applyAlignment="0" applyProtection="0"/>
    <xf numFmtId="193" fontId="1" fillId="0" borderId="0" applyFill="0" applyBorder="0" applyAlignment="0" applyProtection="0"/>
    <xf numFmtId="191" fontId="1" fillId="0" borderId="0" applyFill="0" applyBorder="0" applyAlignment="0" applyProtection="0"/>
    <xf numFmtId="193" fontId="1" fillId="0" borderId="0" applyFill="0" applyBorder="0" applyAlignment="0" applyProtection="0"/>
    <xf numFmtId="182" fontId="1" fillId="0" borderId="0" applyFill="0" applyBorder="0" applyAlignment="0" applyProtection="0"/>
    <xf numFmtId="198" fontId="1" fillId="0" borderId="0" applyFill="0" applyBorder="0" applyAlignment="0" applyProtection="0"/>
    <xf numFmtId="194" fontId="1" fillId="0" borderId="0" applyFill="0" applyBorder="0" applyAlignment="0" applyProtection="0"/>
    <xf numFmtId="198" fontId="1" fillId="0" borderId="0" applyFill="0" applyBorder="0" applyAlignment="0" applyProtection="0"/>
    <xf numFmtId="193" fontId="1" fillId="0" borderId="0" applyFill="0" applyBorder="0" applyAlignment="0" applyProtection="0"/>
    <xf numFmtId="191" fontId="1" fillId="0" borderId="0" applyFill="0" applyBorder="0" applyAlignment="0" applyProtection="0"/>
    <xf numFmtId="197" fontId="1" fillId="0" borderId="0" applyFill="0" applyBorder="0" applyAlignment="0" applyProtection="0"/>
    <xf numFmtId="191" fontId="1" fillId="0" borderId="0" applyFill="0" applyBorder="0" applyAlignment="0" applyProtection="0"/>
    <xf numFmtId="193" fontId="1" fillId="0" borderId="0" applyFill="0" applyBorder="0" applyAlignment="0" applyProtection="0"/>
    <xf numFmtId="182" fontId="1" fillId="0" borderId="0" applyFill="0" applyBorder="0" applyAlignment="0" applyProtection="0"/>
    <xf numFmtId="198" fontId="1" fillId="0" borderId="0" applyFill="0" applyBorder="0" applyAlignment="0" applyProtection="0"/>
    <xf numFmtId="196" fontId="1" fillId="0" borderId="0" applyFill="0" applyBorder="0" applyAlignment="0" applyProtection="0"/>
    <xf numFmtId="193" fontId="1" fillId="0" borderId="0" applyFill="0" applyBorder="0" applyAlignment="0" applyProtection="0"/>
    <xf numFmtId="196" fontId="1" fillId="0" borderId="0" applyFill="0" applyBorder="0" applyAlignment="0" applyProtection="0"/>
    <xf numFmtId="191" fontId="1" fillId="0" borderId="0" applyFill="0" applyBorder="0" applyAlignment="0" applyProtection="0"/>
    <xf numFmtId="196" fontId="1" fillId="0" borderId="0" applyFill="0" applyBorder="0" applyAlignment="0" applyProtection="0"/>
    <xf numFmtId="191" fontId="1" fillId="0" borderId="0" applyFill="0" applyBorder="0" applyAlignment="0" applyProtection="0"/>
    <xf numFmtId="199" fontId="1" fillId="0" borderId="0" applyFill="0" applyBorder="0" applyAlignment="0" applyProtection="0"/>
    <xf numFmtId="200" fontId="1" fillId="0" borderId="0" applyFill="0" applyBorder="0" applyAlignment="0" applyProtection="0"/>
    <xf numFmtId="182" fontId="1" fillId="0" borderId="0" applyFill="0" applyBorder="0" applyAlignment="0" applyProtection="0"/>
    <xf numFmtId="198" fontId="1" fillId="0" borderId="0" applyFill="0" applyBorder="0" applyAlignment="0" applyProtection="0"/>
    <xf numFmtId="193" fontId="1" fillId="0" borderId="0" applyFill="0" applyBorder="0" applyAlignment="0" applyProtection="0"/>
    <xf numFmtId="193" fontId="1" fillId="0" borderId="0" applyFill="0" applyBorder="0" applyAlignment="0" applyProtection="0"/>
    <xf numFmtId="193" fontId="1" fillId="0" borderId="0" applyFill="0" applyBorder="0" applyAlignment="0" applyProtection="0"/>
    <xf numFmtId="193" fontId="1" fillId="0" borderId="0" applyFill="0" applyBorder="0" applyAlignment="0" applyProtection="0"/>
    <xf numFmtId="197" fontId="1" fillId="0" borderId="0" applyFill="0" applyBorder="0" applyAlignment="0" applyProtection="0"/>
    <xf numFmtId="191" fontId="1" fillId="0" borderId="0" applyFill="0" applyBorder="0" applyAlignment="0" applyProtection="0"/>
    <xf numFmtId="186" fontId="1" fillId="0" borderId="0" applyFill="0" applyBorder="0" applyAlignment="0" applyProtection="0"/>
    <xf numFmtId="205" fontId="1" fillId="0" borderId="0" applyFill="0" applyBorder="0" applyAlignment="0" applyProtection="0"/>
    <xf numFmtId="206" fontId="1" fillId="0" borderId="0" applyFill="0" applyBorder="0" applyAlignment="0" applyProtection="0"/>
    <xf numFmtId="181" fontId="1" fillId="0" borderId="0" applyFill="0" applyBorder="0" applyAlignment="0" applyProtection="0"/>
    <xf numFmtId="207" fontId="1" fillId="0" borderId="0" applyFill="0" applyBorder="0" applyAlignment="0" applyProtection="0"/>
    <xf numFmtId="208" fontId="1" fillId="0" borderId="0" applyFill="0" applyBorder="0" applyAlignment="0" applyProtection="0"/>
    <xf numFmtId="209" fontId="1" fillId="0" borderId="0" applyFill="0" applyBorder="0" applyAlignment="0" applyProtection="0"/>
    <xf numFmtId="186" fontId="1" fillId="0" borderId="0" applyFill="0" applyBorder="0" applyAlignment="0" applyProtection="0"/>
    <xf numFmtId="209" fontId="1" fillId="0" borderId="0" applyFill="0" applyBorder="0" applyAlignment="0" applyProtection="0"/>
    <xf numFmtId="207" fontId="1" fillId="0" borderId="0" applyFill="0" applyBorder="0" applyAlignment="0" applyProtection="0"/>
    <xf numFmtId="210" fontId="1" fillId="0" borderId="0" applyFill="0" applyBorder="0" applyAlignment="0" applyProtection="0"/>
    <xf numFmtId="206" fontId="1" fillId="0" borderId="0" applyFill="0" applyBorder="0" applyAlignment="0" applyProtection="0"/>
    <xf numFmtId="181" fontId="1" fillId="0" borderId="0" applyFill="0" applyBorder="0" applyAlignment="0" applyProtection="0"/>
    <xf numFmtId="181" fontId="1" fillId="0" borderId="0" applyFill="0" applyBorder="0" applyAlignment="0" applyProtection="0"/>
    <xf numFmtId="181" fontId="1" fillId="0" borderId="0" applyFill="0" applyBorder="0" applyAlignment="0" applyProtection="0"/>
    <xf numFmtId="206" fontId="1" fillId="0" borderId="0" applyFill="0" applyBorder="0" applyAlignment="0" applyProtection="0"/>
    <xf numFmtId="186" fontId="1" fillId="0" borderId="0" applyFill="0" applyBorder="0" applyAlignment="0" applyProtection="0"/>
    <xf numFmtId="211" fontId="1" fillId="0" borderId="0" applyFill="0" applyBorder="0" applyAlignment="0" applyProtection="0"/>
    <xf numFmtId="206" fontId="1" fillId="0" borderId="0" applyFill="0" applyBorder="0" applyAlignment="0" applyProtection="0"/>
    <xf numFmtId="206" fontId="1" fillId="0" borderId="0" applyFill="0" applyBorder="0" applyAlignment="0" applyProtection="0"/>
    <xf numFmtId="181" fontId="1" fillId="0" borderId="0" applyFill="0" applyBorder="0" applyAlignment="0" applyProtection="0"/>
    <xf numFmtId="209" fontId="1" fillId="0" borderId="0" applyFill="0" applyBorder="0" applyAlignment="0" applyProtection="0"/>
    <xf numFmtId="206" fontId="1" fillId="0" borderId="0" applyFill="0" applyBorder="0" applyAlignment="0" applyProtection="0"/>
    <xf numFmtId="208" fontId="1" fillId="0" borderId="0" applyFill="0" applyBorder="0" applyAlignment="0" applyProtection="0"/>
    <xf numFmtId="207" fontId="1" fillId="0" borderId="0" applyFill="0" applyBorder="0" applyAlignment="0" applyProtection="0"/>
    <xf numFmtId="207" fontId="1" fillId="0" borderId="0" applyFill="0" applyBorder="0" applyAlignment="0" applyProtection="0"/>
    <xf numFmtId="207" fontId="1" fillId="0" borderId="0" applyFill="0" applyBorder="0" applyAlignment="0" applyProtection="0"/>
    <xf numFmtId="207" fontId="1" fillId="0" borderId="0" applyFill="0" applyBorder="0" applyAlignment="0" applyProtection="0"/>
    <xf numFmtId="181" fontId="1" fillId="0" borderId="0" applyFill="0" applyBorder="0" applyAlignment="0" applyProtection="0"/>
    <xf numFmtId="207" fontId="1" fillId="0" borderId="0" applyFill="0" applyBorder="0" applyAlignment="0" applyProtection="0"/>
    <xf numFmtId="186" fontId="1" fillId="0" borderId="0" applyFill="0" applyBorder="0" applyAlignment="0" applyProtection="0"/>
    <xf numFmtId="186" fontId="1" fillId="0" borderId="0" applyFill="0" applyBorder="0" applyAlignment="0" applyProtection="0"/>
    <xf numFmtId="181" fontId="1" fillId="0" borderId="0" applyFill="0" applyBorder="0" applyAlignment="0" applyProtection="0"/>
    <xf numFmtId="181" fontId="1" fillId="0" borderId="0" applyFill="0" applyBorder="0" applyAlignment="0" applyProtection="0"/>
    <xf numFmtId="181" fontId="1" fillId="0" borderId="0" applyFill="0" applyBorder="0" applyAlignment="0" applyProtection="0"/>
    <xf numFmtId="210" fontId="1" fillId="0" borderId="0" applyFill="0" applyBorder="0" applyAlignment="0" applyProtection="0"/>
    <xf numFmtId="186" fontId="1" fillId="0" borderId="0" applyFill="0" applyBorder="0" applyAlignment="0" applyProtection="0"/>
    <xf numFmtId="212" fontId="1" fillId="0" borderId="0" applyFill="0" applyBorder="0" applyAlignment="0" applyProtection="0"/>
    <xf numFmtId="186" fontId="1" fillId="0" borderId="0" applyFill="0" applyBorder="0" applyAlignment="0" applyProtection="0"/>
    <xf numFmtId="211" fontId="1" fillId="0" borderId="0" applyFill="0" applyBorder="0" applyAlignment="0" applyProtection="0"/>
    <xf numFmtId="186" fontId="1" fillId="0" borderId="0" applyFill="0" applyBorder="0" applyAlignment="0" applyProtection="0"/>
    <xf numFmtId="186" fontId="1" fillId="0" borderId="0" applyFill="0" applyBorder="0" applyAlignment="0" applyProtection="0"/>
    <xf numFmtId="186" fontId="1" fillId="0" borderId="0" applyFill="0" applyBorder="0" applyAlignment="0" applyProtection="0"/>
    <xf numFmtId="186" fontId="1" fillId="0" borderId="0" applyFill="0" applyBorder="0" applyAlignment="0" applyProtection="0"/>
    <xf numFmtId="186" fontId="1" fillId="0" borderId="0" applyFill="0" applyBorder="0" applyAlignment="0" applyProtection="0"/>
    <xf numFmtId="186" fontId="1" fillId="0" borderId="0" applyFill="0" applyBorder="0" applyAlignment="0" applyProtection="0"/>
    <xf numFmtId="186" fontId="1" fillId="0" borderId="0" applyFill="0" applyBorder="0" applyAlignment="0" applyProtection="0"/>
    <xf numFmtId="186" fontId="1" fillId="0" borderId="0" applyFill="0" applyBorder="0" applyAlignment="0" applyProtection="0"/>
    <xf numFmtId="186" fontId="1" fillId="0" borderId="0" applyFill="0" applyBorder="0" applyAlignment="0" applyProtection="0"/>
    <xf numFmtId="207" fontId="1" fillId="0" borderId="0" applyFill="0" applyBorder="0" applyAlignment="0" applyProtection="0"/>
    <xf numFmtId="206" fontId="1" fillId="0" borderId="0" applyFill="0" applyBorder="0" applyAlignment="0" applyProtection="0"/>
    <xf numFmtId="181" fontId="1" fillId="0" borderId="0" applyFill="0" applyBorder="0" applyAlignment="0" applyProtection="0"/>
    <xf numFmtId="206" fontId="1" fillId="0" borderId="0" applyFill="0" applyBorder="0" applyAlignment="0" applyProtection="0"/>
    <xf numFmtId="181" fontId="1" fillId="0" borderId="0" applyFill="0" applyBorder="0" applyAlignment="0" applyProtection="0"/>
    <xf numFmtId="206" fontId="1" fillId="0" borderId="0" applyFill="0" applyBorder="0" applyAlignment="0" applyProtection="0"/>
    <xf numFmtId="186" fontId="1" fillId="0" borderId="0" applyFill="0" applyBorder="0" applyAlignment="0" applyProtection="0"/>
    <xf numFmtId="181" fontId="1" fillId="0" borderId="0" applyFill="0" applyBorder="0" applyAlignment="0" applyProtection="0"/>
    <xf numFmtId="206" fontId="1" fillId="0" borderId="0" applyFill="0" applyBorder="0" applyAlignment="0" applyProtection="0"/>
    <xf numFmtId="186" fontId="1" fillId="0" borderId="0" applyFill="0" applyBorder="0" applyAlignment="0" applyProtection="0"/>
    <xf numFmtId="206" fontId="1" fillId="0" borderId="0" applyFill="0" applyBorder="0" applyAlignment="0" applyProtection="0"/>
    <xf numFmtId="181" fontId="1" fillId="0" borderId="0" applyFill="0" applyBorder="0" applyAlignment="0" applyProtection="0"/>
    <xf numFmtId="211" fontId="1" fillId="0" borderId="0" applyFill="0" applyBorder="0" applyAlignment="0" applyProtection="0"/>
    <xf numFmtId="207" fontId="1" fillId="0" borderId="0" applyFill="0" applyBorder="0" applyAlignment="0" applyProtection="0"/>
    <xf numFmtId="211" fontId="1" fillId="0" borderId="0" applyFill="0" applyBorder="0" applyAlignment="0" applyProtection="0"/>
    <xf numFmtId="206" fontId="1" fillId="0" borderId="0" applyFill="0" applyBorder="0" applyAlignment="0" applyProtection="0"/>
    <xf numFmtId="186" fontId="1" fillId="0" borderId="0" applyFill="0" applyBorder="0" applyAlignment="0" applyProtection="0"/>
    <xf numFmtId="210" fontId="1" fillId="0" borderId="0" applyFill="0" applyBorder="0" applyAlignment="0" applyProtection="0"/>
    <xf numFmtId="186" fontId="1" fillId="0" borderId="0" applyFill="0" applyBorder="0" applyAlignment="0" applyProtection="0"/>
    <xf numFmtId="206" fontId="1" fillId="0" borderId="0" applyFill="0" applyBorder="0" applyAlignment="0" applyProtection="0"/>
    <xf numFmtId="181" fontId="1" fillId="0" borderId="0" applyFill="0" applyBorder="0" applyAlignment="0" applyProtection="0"/>
    <xf numFmtId="211" fontId="1" fillId="0" borderId="0" applyFill="0" applyBorder="0" applyAlignment="0" applyProtection="0"/>
    <xf numFmtId="209" fontId="1" fillId="0" borderId="0" applyFill="0" applyBorder="0" applyAlignment="0" applyProtection="0"/>
    <xf numFmtId="206" fontId="1" fillId="0" borderId="0" applyFill="0" applyBorder="0" applyAlignment="0" applyProtection="0"/>
    <xf numFmtId="209" fontId="1" fillId="0" borderId="0" applyFill="0" applyBorder="0" applyAlignment="0" applyProtection="0"/>
    <xf numFmtId="186" fontId="1" fillId="0" borderId="0" applyFill="0" applyBorder="0" applyAlignment="0" applyProtection="0"/>
    <xf numFmtId="209" fontId="1" fillId="0" borderId="0" applyFill="0" applyBorder="0" applyAlignment="0" applyProtection="0"/>
    <xf numFmtId="186" fontId="1" fillId="0" borderId="0" applyFill="0" applyBorder="0" applyAlignment="0" applyProtection="0"/>
    <xf numFmtId="213" fontId="1" fillId="0" borderId="0" applyFill="0" applyBorder="0" applyAlignment="0" applyProtection="0"/>
    <xf numFmtId="214" fontId="1" fillId="0" borderId="0" applyFill="0" applyBorder="0" applyAlignment="0" applyProtection="0"/>
    <xf numFmtId="211" fontId="1" fillId="0" borderId="0" applyFill="0" applyBorder="0" applyAlignment="0" applyProtection="0"/>
    <xf numFmtId="206" fontId="1" fillId="0" borderId="0" applyFill="0" applyBorder="0" applyAlignment="0" applyProtection="0"/>
    <xf numFmtId="206" fontId="1" fillId="0" borderId="0" applyFill="0" applyBorder="0" applyAlignment="0" applyProtection="0"/>
    <xf numFmtId="206" fontId="1" fillId="0" borderId="0" applyFill="0" applyBorder="0" applyAlignment="0" applyProtection="0"/>
    <xf numFmtId="206" fontId="1" fillId="0" borderId="0" applyFill="0" applyBorder="0" applyAlignment="0" applyProtection="0"/>
    <xf numFmtId="210" fontId="1" fillId="0" borderId="0" applyFill="0" applyBorder="0" applyAlignment="0" applyProtection="0"/>
    <xf numFmtId="186" fontId="1" fillId="0" borderId="0" applyFill="0" applyBorder="0" applyAlignment="0" applyProtection="0"/>
    <xf numFmtId="184" fontId="1" fillId="0" borderId="0" applyFill="0" applyBorder="0" applyAlignment="0" applyProtection="0"/>
    <xf numFmtId="185" fontId="1" fillId="0" borderId="0" applyFill="0" applyBorder="0" applyAlignment="0" applyProtection="0"/>
    <xf numFmtId="185" fontId="1" fillId="0" borderId="0" applyFill="0" applyBorder="0" applyAlignment="0" applyProtection="0"/>
    <xf numFmtId="189" fontId="1" fillId="0" borderId="0" applyFill="0" applyBorder="0" applyAlignment="0" applyProtection="0"/>
    <xf numFmtId="185" fontId="1" fillId="0" borderId="0" applyFill="0" applyBorder="0" applyAlignment="0" applyProtection="0"/>
    <xf numFmtId="185" fontId="1" fillId="0" borderId="0" applyFill="0" applyBorder="0" applyAlignment="0" applyProtection="0"/>
    <xf numFmtId="189" fontId="1" fillId="0" borderId="0" applyFill="0" applyBorder="0" applyAlignment="0" applyProtection="0"/>
    <xf numFmtId="176" fontId="1" fillId="0" borderId="0" applyFill="0" applyBorder="0" applyAlignment="0" applyProtection="0"/>
    <xf numFmtId="187" fontId="1" fillId="0" borderId="0" applyFill="0" applyBorder="0" applyAlignment="0" applyProtection="0"/>
    <xf numFmtId="188" fontId="1" fillId="0" borderId="0" applyFill="0" applyBorder="0" applyAlignment="0" applyProtection="0"/>
    <xf numFmtId="188" fontId="1" fillId="0" borderId="0" applyFill="0" applyBorder="0" applyAlignment="0" applyProtection="0"/>
    <xf numFmtId="188" fontId="1" fillId="0" borderId="0" applyFill="0" applyBorder="0" applyAlignment="0" applyProtection="0"/>
    <xf numFmtId="184" fontId="1" fillId="0" borderId="0" applyFill="0" applyBorder="0" applyAlignment="0" applyProtection="0"/>
    <xf numFmtId="189" fontId="1" fillId="0" borderId="0" applyFill="0" applyBorder="0" applyAlignment="0" applyProtection="0"/>
    <xf numFmtId="185" fontId="1" fillId="0" borderId="0" applyFill="0" applyBorder="0" applyAlignment="0" applyProtection="0"/>
    <xf numFmtId="185" fontId="1" fillId="0" borderId="0" applyFill="0" applyBorder="0" applyAlignment="0" applyProtection="0"/>
    <xf numFmtId="185" fontId="1" fillId="0" borderId="0" applyFill="0" applyBorder="0" applyAlignment="0" applyProtection="0"/>
    <xf numFmtId="185" fontId="1" fillId="0" borderId="0" applyFill="0" applyBorder="0" applyAlignment="0" applyProtection="0"/>
    <xf numFmtId="185" fontId="1" fillId="0" borderId="0" applyFill="0" applyBorder="0" applyAlignment="0" applyProtection="0"/>
    <xf numFmtId="185" fontId="1" fillId="0" borderId="0" applyFill="0" applyBorder="0" applyAlignment="0" applyProtection="0"/>
    <xf numFmtId="189" fontId="1" fillId="0" borderId="0" applyFill="0" applyBorder="0" applyAlignment="0" applyProtection="0"/>
    <xf numFmtId="185" fontId="1" fillId="0" borderId="0" applyFill="0" applyBorder="0" applyAlignment="0" applyProtection="0"/>
    <xf numFmtId="189" fontId="1" fillId="0" borderId="0" applyFill="0" applyBorder="0" applyAlignment="0" applyProtection="0"/>
    <xf numFmtId="185" fontId="1" fillId="0" borderId="0" applyFill="0" applyBorder="0" applyAlignment="0" applyProtection="0"/>
    <xf numFmtId="185" fontId="1" fillId="0" borderId="0" applyFill="0" applyBorder="0" applyAlignment="0" applyProtection="0"/>
    <xf numFmtId="184" fontId="1" fillId="0" borderId="0" applyFill="0" applyBorder="0" applyAlignment="0" applyProtection="0"/>
    <xf numFmtId="185" fontId="1" fillId="0" borderId="0" applyFill="0" applyBorder="0" applyAlignment="0" applyProtection="0"/>
    <xf numFmtId="187" fontId="1" fillId="0" borderId="0" applyFill="0" applyBorder="0" applyAlignment="0" applyProtection="0"/>
    <xf numFmtId="185" fontId="1" fillId="0" borderId="0" applyFill="0" applyBorder="0" applyAlignment="0" applyProtection="0"/>
    <xf numFmtId="185" fontId="1" fillId="0" borderId="0" applyFill="0" applyBorder="0" applyAlignment="0" applyProtection="0"/>
    <xf numFmtId="185" fontId="1" fillId="0" borderId="0" applyFill="0" applyBorder="0" applyAlignment="0" applyProtection="0"/>
    <xf numFmtId="189" fontId="1" fillId="0" borderId="0" applyFill="0" applyBorder="0" applyAlignment="0" applyProtection="0"/>
    <xf numFmtId="176" fontId="1" fillId="0" borderId="0" applyFill="0" applyBorder="0" applyAlignment="0" applyProtection="0"/>
    <xf numFmtId="201" fontId="1" fillId="0" borderId="0" applyFill="0" applyBorder="0" applyAlignment="0" applyProtection="0"/>
    <xf numFmtId="201" fontId="1" fillId="0" borderId="0" applyFill="0" applyBorder="0" applyAlignment="0" applyProtection="0"/>
    <xf numFmtId="201" fontId="1" fillId="0" borderId="0" applyFill="0" applyBorder="0" applyAlignment="0" applyProtection="0"/>
    <xf numFmtId="201" fontId="1" fillId="0" borderId="0" applyFill="0" applyBorder="0" applyAlignment="0" applyProtection="0"/>
    <xf numFmtId="176" fontId="1" fillId="0" borderId="0" applyFill="0" applyBorder="0" applyAlignment="0" applyProtection="0"/>
    <xf numFmtId="202" fontId="1" fillId="0" borderId="0" applyFill="0" applyBorder="0" applyAlignment="0" applyProtection="0"/>
    <xf numFmtId="203" fontId="1" fillId="0" borderId="0" applyFill="0" applyBorder="0" applyAlignment="0" applyProtection="0"/>
    <xf numFmtId="201" fontId="1" fillId="0" borderId="0" applyFill="0" applyBorder="0" applyAlignment="0" applyProtection="0"/>
    <xf numFmtId="201" fontId="1" fillId="0" borderId="0" applyFill="0" applyBorder="0" applyAlignment="0" applyProtection="0"/>
    <xf numFmtId="201" fontId="1" fillId="0" borderId="0" applyFill="0" applyBorder="0" applyAlignment="0" applyProtection="0"/>
    <xf numFmtId="201" fontId="1" fillId="0" borderId="0" applyFill="0" applyBorder="0" applyAlignment="0" applyProtection="0"/>
    <xf numFmtId="176" fontId="1" fillId="0" borderId="0" applyFill="0" applyBorder="0" applyAlignment="0" applyProtection="0"/>
    <xf numFmtId="204" fontId="1" fillId="0" borderId="0" applyFill="0" applyBorder="0" applyAlignment="0" applyProtection="0"/>
    <xf numFmtId="181" fontId="1" fillId="0" borderId="0" applyFill="0" applyBorder="0" applyAlignment="0" applyProtection="0"/>
    <xf numFmtId="189" fontId="1" fillId="0" borderId="0" applyFill="0" applyBorder="0" applyAlignment="0" applyProtection="0"/>
    <xf numFmtId="185" fontId="1" fillId="0" borderId="0" applyFill="0" applyBorder="0" applyAlignment="0" applyProtection="0"/>
    <xf numFmtId="184" fontId="1" fillId="0" borderId="0" applyFill="0" applyBorder="0" applyAlignment="0" applyProtection="0"/>
    <xf numFmtId="185" fontId="1" fillId="0" borderId="0" applyFill="0" applyBorder="0" applyAlignment="0" applyProtection="0"/>
    <xf numFmtId="182" fontId="1" fillId="0" borderId="0" applyFill="0" applyBorder="0" applyAlignment="0" applyProtection="0"/>
    <xf numFmtId="186" fontId="1" fillId="0" borderId="0" applyFill="0" applyBorder="0" applyAlignment="0" applyProtection="0"/>
    <xf numFmtId="205" fontId="1" fillId="0" borderId="0" applyFill="0" applyBorder="0" applyAlignment="0" applyProtection="0"/>
    <xf numFmtId="206" fontId="1" fillId="0" borderId="0" applyFill="0" applyBorder="0" applyAlignment="0" applyProtection="0"/>
    <xf numFmtId="181" fontId="1" fillId="0" borderId="0" applyFill="0" applyBorder="0" applyAlignment="0" applyProtection="0"/>
    <xf numFmtId="207" fontId="1" fillId="0" borderId="0" applyFill="0" applyBorder="0" applyAlignment="0" applyProtection="0"/>
    <xf numFmtId="208" fontId="1" fillId="0" borderId="0" applyFill="0" applyBorder="0" applyAlignment="0" applyProtection="0"/>
    <xf numFmtId="209" fontId="1" fillId="0" borderId="0" applyFill="0" applyBorder="0" applyAlignment="0" applyProtection="0"/>
    <xf numFmtId="186" fontId="1" fillId="0" borderId="0" applyFill="0" applyBorder="0" applyAlignment="0" applyProtection="0"/>
    <xf numFmtId="209" fontId="1" fillId="0" borderId="0" applyFill="0" applyBorder="0" applyAlignment="0" applyProtection="0"/>
    <xf numFmtId="207" fontId="1" fillId="0" borderId="0" applyFill="0" applyBorder="0" applyAlignment="0" applyProtection="0"/>
    <xf numFmtId="210" fontId="1" fillId="0" borderId="0" applyFill="0" applyBorder="0" applyAlignment="0" applyProtection="0"/>
    <xf numFmtId="206" fontId="1" fillId="0" borderId="0" applyFill="0" applyBorder="0" applyAlignment="0" applyProtection="0"/>
    <xf numFmtId="181" fontId="1" fillId="0" borderId="0" applyFill="0" applyBorder="0" applyAlignment="0" applyProtection="0"/>
    <xf numFmtId="181" fontId="1" fillId="0" borderId="0" applyFill="0" applyBorder="0" applyAlignment="0" applyProtection="0"/>
    <xf numFmtId="181" fontId="1" fillId="0" borderId="0" applyFill="0" applyBorder="0" applyAlignment="0" applyProtection="0"/>
    <xf numFmtId="206" fontId="1" fillId="0" borderId="0" applyFill="0" applyBorder="0" applyAlignment="0" applyProtection="0"/>
    <xf numFmtId="186" fontId="1" fillId="0" borderId="0" applyFill="0" applyBorder="0" applyAlignment="0" applyProtection="0"/>
    <xf numFmtId="211" fontId="1" fillId="0" borderId="0" applyFill="0" applyBorder="0" applyAlignment="0" applyProtection="0"/>
    <xf numFmtId="206" fontId="1" fillId="0" borderId="0" applyFill="0" applyBorder="0" applyAlignment="0" applyProtection="0"/>
    <xf numFmtId="206" fontId="1" fillId="0" borderId="0" applyFill="0" applyBorder="0" applyAlignment="0" applyProtection="0"/>
    <xf numFmtId="181" fontId="1" fillId="0" borderId="0" applyFill="0" applyBorder="0" applyAlignment="0" applyProtection="0"/>
    <xf numFmtId="209" fontId="1" fillId="0" borderId="0" applyFill="0" applyBorder="0" applyAlignment="0" applyProtection="0"/>
    <xf numFmtId="206" fontId="1" fillId="0" borderId="0" applyFill="0" applyBorder="0" applyAlignment="0" applyProtection="0"/>
    <xf numFmtId="208" fontId="1" fillId="0" borderId="0" applyFill="0" applyBorder="0" applyAlignment="0" applyProtection="0"/>
    <xf numFmtId="207" fontId="1" fillId="0" borderId="0" applyFill="0" applyBorder="0" applyAlignment="0" applyProtection="0"/>
    <xf numFmtId="207" fontId="1" fillId="0" borderId="0" applyFill="0" applyBorder="0" applyAlignment="0" applyProtection="0"/>
    <xf numFmtId="207" fontId="1" fillId="0" borderId="0" applyFill="0" applyBorder="0" applyAlignment="0" applyProtection="0"/>
    <xf numFmtId="207" fontId="1" fillId="0" borderId="0" applyFill="0" applyBorder="0" applyAlignment="0" applyProtection="0"/>
    <xf numFmtId="181" fontId="1" fillId="0" borderId="0" applyFill="0" applyBorder="0" applyAlignment="0" applyProtection="0"/>
    <xf numFmtId="207" fontId="1" fillId="0" borderId="0" applyFill="0" applyBorder="0" applyAlignment="0" applyProtection="0"/>
    <xf numFmtId="186" fontId="1" fillId="0" borderId="0" applyFill="0" applyBorder="0" applyAlignment="0" applyProtection="0"/>
    <xf numFmtId="186" fontId="1" fillId="0" borderId="0" applyFill="0" applyBorder="0" applyAlignment="0" applyProtection="0"/>
    <xf numFmtId="181" fontId="1" fillId="0" borderId="0" applyFill="0" applyBorder="0" applyAlignment="0" applyProtection="0"/>
    <xf numFmtId="181" fontId="1" fillId="0" borderId="0" applyFill="0" applyBorder="0" applyAlignment="0" applyProtection="0"/>
    <xf numFmtId="181" fontId="1" fillId="0" borderId="0" applyFill="0" applyBorder="0" applyAlignment="0" applyProtection="0"/>
    <xf numFmtId="210" fontId="1" fillId="0" borderId="0" applyFill="0" applyBorder="0" applyAlignment="0" applyProtection="0"/>
    <xf numFmtId="186" fontId="1" fillId="0" borderId="0" applyFill="0" applyBorder="0" applyAlignment="0" applyProtection="0"/>
    <xf numFmtId="212" fontId="1" fillId="0" borderId="0" applyFill="0" applyBorder="0" applyAlignment="0" applyProtection="0"/>
    <xf numFmtId="186" fontId="1" fillId="0" borderId="0" applyFill="0" applyBorder="0" applyAlignment="0" applyProtection="0"/>
    <xf numFmtId="211" fontId="1" fillId="0" borderId="0" applyFill="0" applyBorder="0" applyAlignment="0" applyProtection="0"/>
    <xf numFmtId="186" fontId="1" fillId="0" borderId="0" applyFill="0" applyBorder="0" applyAlignment="0" applyProtection="0"/>
    <xf numFmtId="186" fontId="1" fillId="0" borderId="0" applyFill="0" applyBorder="0" applyAlignment="0" applyProtection="0"/>
    <xf numFmtId="186" fontId="1" fillId="0" borderId="0" applyFill="0" applyBorder="0" applyAlignment="0" applyProtection="0"/>
    <xf numFmtId="186" fontId="1" fillId="0" borderId="0" applyFill="0" applyBorder="0" applyAlignment="0" applyProtection="0"/>
    <xf numFmtId="186" fontId="1" fillId="0" borderId="0" applyFill="0" applyBorder="0" applyAlignment="0" applyProtection="0"/>
    <xf numFmtId="186" fontId="1" fillId="0" borderId="0" applyFill="0" applyBorder="0" applyAlignment="0" applyProtection="0"/>
    <xf numFmtId="186" fontId="1" fillId="0" borderId="0" applyFill="0" applyBorder="0" applyAlignment="0" applyProtection="0"/>
    <xf numFmtId="186" fontId="1" fillId="0" borderId="0" applyFill="0" applyBorder="0" applyAlignment="0" applyProtection="0"/>
    <xf numFmtId="186" fontId="1" fillId="0" borderId="0" applyFill="0" applyBorder="0" applyAlignment="0" applyProtection="0"/>
    <xf numFmtId="207" fontId="1" fillId="0" borderId="0" applyFill="0" applyBorder="0" applyAlignment="0" applyProtection="0"/>
    <xf numFmtId="206" fontId="1" fillId="0" borderId="0" applyFill="0" applyBorder="0" applyAlignment="0" applyProtection="0"/>
    <xf numFmtId="181" fontId="1" fillId="0" borderId="0" applyFill="0" applyBorder="0" applyAlignment="0" applyProtection="0"/>
    <xf numFmtId="206" fontId="1" fillId="0" borderId="0" applyFill="0" applyBorder="0" applyAlignment="0" applyProtection="0"/>
    <xf numFmtId="181" fontId="1" fillId="0" borderId="0" applyFill="0" applyBorder="0" applyAlignment="0" applyProtection="0"/>
    <xf numFmtId="206" fontId="1" fillId="0" borderId="0" applyFill="0" applyBorder="0" applyAlignment="0" applyProtection="0"/>
    <xf numFmtId="186" fontId="1" fillId="0" borderId="0" applyFill="0" applyBorder="0" applyAlignment="0" applyProtection="0"/>
    <xf numFmtId="181" fontId="1" fillId="0" borderId="0" applyFill="0" applyBorder="0" applyAlignment="0" applyProtection="0"/>
    <xf numFmtId="206" fontId="1" fillId="0" borderId="0" applyFill="0" applyBorder="0" applyAlignment="0" applyProtection="0"/>
    <xf numFmtId="186" fontId="1" fillId="0" borderId="0" applyFill="0" applyBorder="0" applyAlignment="0" applyProtection="0"/>
    <xf numFmtId="206" fontId="1" fillId="0" borderId="0" applyFill="0" applyBorder="0" applyAlignment="0" applyProtection="0"/>
    <xf numFmtId="181" fontId="1" fillId="0" borderId="0" applyFill="0" applyBorder="0" applyAlignment="0" applyProtection="0"/>
    <xf numFmtId="211" fontId="1" fillId="0" borderId="0" applyFill="0" applyBorder="0" applyAlignment="0" applyProtection="0"/>
    <xf numFmtId="207" fontId="1" fillId="0" borderId="0" applyFill="0" applyBorder="0" applyAlignment="0" applyProtection="0"/>
    <xf numFmtId="211" fontId="1" fillId="0" borderId="0" applyFill="0" applyBorder="0" applyAlignment="0" applyProtection="0"/>
    <xf numFmtId="206" fontId="1" fillId="0" borderId="0" applyFill="0" applyBorder="0" applyAlignment="0" applyProtection="0"/>
    <xf numFmtId="186" fontId="1" fillId="0" borderId="0" applyFill="0" applyBorder="0" applyAlignment="0" applyProtection="0"/>
    <xf numFmtId="210" fontId="1" fillId="0" borderId="0" applyFill="0" applyBorder="0" applyAlignment="0" applyProtection="0"/>
    <xf numFmtId="186" fontId="1" fillId="0" borderId="0" applyFill="0" applyBorder="0" applyAlignment="0" applyProtection="0"/>
    <xf numFmtId="206" fontId="1" fillId="0" borderId="0" applyFill="0" applyBorder="0" applyAlignment="0" applyProtection="0"/>
    <xf numFmtId="181" fontId="1" fillId="0" borderId="0" applyFill="0" applyBorder="0" applyAlignment="0" applyProtection="0"/>
    <xf numFmtId="211" fontId="1" fillId="0" borderId="0" applyFill="0" applyBorder="0" applyAlignment="0" applyProtection="0"/>
    <xf numFmtId="209" fontId="1" fillId="0" borderId="0" applyFill="0" applyBorder="0" applyAlignment="0" applyProtection="0"/>
    <xf numFmtId="206" fontId="1" fillId="0" borderId="0" applyFill="0" applyBorder="0" applyAlignment="0" applyProtection="0"/>
    <xf numFmtId="209" fontId="1" fillId="0" borderId="0" applyFill="0" applyBorder="0" applyAlignment="0" applyProtection="0"/>
    <xf numFmtId="186" fontId="1" fillId="0" borderId="0" applyFill="0" applyBorder="0" applyAlignment="0" applyProtection="0"/>
    <xf numFmtId="209" fontId="1" fillId="0" borderId="0" applyFill="0" applyBorder="0" applyAlignment="0" applyProtection="0"/>
    <xf numFmtId="186" fontId="1" fillId="0" borderId="0" applyFill="0" applyBorder="0" applyAlignment="0" applyProtection="0"/>
    <xf numFmtId="213" fontId="1" fillId="0" borderId="0" applyFill="0" applyBorder="0" applyAlignment="0" applyProtection="0"/>
    <xf numFmtId="214" fontId="1" fillId="0" borderId="0" applyFill="0" applyBorder="0" applyAlignment="0" applyProtection="0"/>
    <xf numFmtId="211" fontId="1" fillId="0" borderId="0" applyFill="0" applyBorder="0" applyAlignment="0" applyProtection="0"/>
    <xf numFmtId="206" fontId="1" fillId="0" borderId="0" applyFill="0" applyBorder="0" applyAlignment="0" applyProtection="0"/>
    <xf numFmtId="206" fontId="1" fillId="0" borderId="0" applyFill="0" applyBorder="0" applyAlignment="0" applyProtection="0"/>
    <xf numFmtId="206" fontId="1" fillId="0" borderId="0" applyFill="0" applyBorder="0" applyAlignment="0" applyProtection="0"/>
    <xf numFmtId="206" fontId="1" fillId="0" borderId="0" applyFill="0" applyBorder="0" applyAlignment="0" applyProtection="0"/>
    <xf numFmtId="210" fontId="1" fillId="0" borderId="0" applyFill="0" applyBorder="0" applyAlignment="0" applyProtection="0"/>
    <xf numFmtId="186" fontId="1" fillId="0" borderId="0" applyFill="0" applyBorder="0" applyAlignment="0" applyProtection="0"/>
    <xf numFmtId="191" fontId="1" fillId="0" borderId="0" applyFill="0" applyBorder="0" applyAlignment="0" applyProtection="0"/>
    <xf numFmtId="192" fontId="1" fillId="0" borderId="0" applyFill="0" applyBorder="0" applyAlignment="0" applyProtection="0"/>
    <xf numFmtId="193" fontId="1" fillId="0" borderId="0" applyFill="0" applyBorder="0" applyAlignment="0" applyProtection="0"/>
    <xf numFmtId="182" fontId="1" fillId="0" borderId="0" applyFill="0" applyBorder="0" applyAlignment="0" applyProtection="0"/>
    <xf numFmtId="194" fontId="1" fillId="0" borderId="0" applyFill="0" applyBorder="0" applyAlignment="0" applyProtection="0"/>
    <xf numFmtId="195" fontId="1" fillId="0" borderId="0" applyFill="0" applyBorder="0" applyAlignment="0" applyProtection="0"/>
    <xf numFmtId="196" fontId="1" fillId="0" borderId="0" applyFill="0" applyBorder="0" applyAlignment="0" applyProtection="0"/>
    <xf numFmtId="191" fontId="1" fillId="0" borderId="0" applyFill="0" applyBorder="0" applyAlignment="0" applyProtection="0"/>
    <xf numFmtId="196" fontId="1" fillId="0" borderId="0" applyFill="0" applyBorder="0" applyAlignment="0" applyProtection="0"/>
    <xf numFmtId="194" fontId="1" fillId="0" borderId="0" applyFill="0" applyBorder="0" applyAlignment="0" applyProtection="0"/>
    <xf numFmtId="197" fontId="1" fillId="0" borderId="0" applyFill="0" applyBorder="0" applyAlignment="0" applyProtection="0"/>
    <xf numFmtId="193" fontId="1" fillId="0" borderId="0" applyFill="0" applyBorder="0" applyAlignment="0" applyProtection="0"/>
    <xf numFmtId="182" fontId="1" fillId="0" borderId="0" applyFill="0" applyBorder="0" applyAlignment="0" applyProtection="0"/>
    <xf numFmtId="182" fontId="1" fillId="0" borderId="0" applyFill="0" applyBorder="0" applyAlignment="0" applyProtection="0"/>
    <xf numFmtId="182" fontId="1" fillId="0" borderId="0" applyFill="0" applyBorder="0" applyAlignment="0" applyProtection="0"/>
    <xf numFmtId="193" fontId="1" fillId="0" borderId="0" applyFill="0" applyBorder="0" applyAlignment="0" applyProtection="0"/>
    <xf numFmtId="191" fontId="1" fillId="0" borderId="0" applyFill="0" applyBorder="0" applyAlignment="0" applyProtection="0"/>
    <xf numFmtId="198" fontId="1" fillId="0" borderId="0" applyFill="0" applyBorder="0" applyAlignment="0" applyProtection="0"/>
    <xf numFmtId="193" fontId="1" fillId="0" borderId="0" applyFill="0" applyBorder="0" applyAlignment="0" applyProtection="0"/>
    <xf numFmtId="193" fontId="1" fillId="0" borderId="0" applyFill="0" applyBorder="0" applyAlignment="0" applyProtection="0"/>
    <xf numFmtId="182" fontId="1" fillId="0" borderId="0" applyFill="0" applyBorder="0" applyAlignment="0" applyProtection="0"/>
    <xf numFmtId="196" fontId="1" fillId="0" borderId="0" applyFill="0" applyBorder="0" applyAlignment="0" applyProtection="0"/>
    <xf numFmtId="193" fontId="1" fillId="0" borderId="0" applyFill="0" applyBorder="0" applyAlignment="0" applyProtection="0"/>
    <xf numFmtId="195" fontId="1" fillId="0" borderId="0" applyFill="0" applyBorder="0" applyAlignment="0" applyProtection="0"/>
    <xf numFmtId="194" fontId="1" fillId="0" borderId="0" applyFill="0" applyBorder="0" applyAlignment="0" applyProtection="0"/>
    <xf numFmtId="194" fontId="1" fillId="0" borderId="0" applyFill="0" applyBorder="0" applyAlignment="0" applyProtection="0"/>
    <xf numFmtId="194" fontId="1" fillId="0" borderId="0" applyFill="0" applyBorder="0" applyAlignment="0" applyProtection="0"/>
    <xf numFmtId="194" fontId="1" fillId="0" borderId="0" applyFill="0" applyBorder="0" applyAlignment="0" applyProtection="0"/>
    <xf numFmtId="182" fontId="1" fillId="0" borderId="0" applyFill="0" applyBorder="0" applyAlignment="0" applyProtection="0"/>
    <xf numFmtId="194" fontId="1" fillId="0" borderId="0" applyFill="0" applyBorder="0" applyAlignment="0" applyProtection="0"/>
    <xf numFmtId="191" fontId="1" fillId="0" borderId="0" applyFill="0" applyBorder="0" applyAlignment="0" applyProtection="0"/>
    <xf numFmtId="0" fontId="1" fillId="0" borderId="0" applyFill="0" applyBorder="0" applyAlignment="0" applyProtection="0"/>
    <xf numFmtId="182" fontId="1" fillId="0" borderId="0" applyFill="0" applyBorder="0" applyAlignment="0" applyProtection="0"/>
    <xf numFmtId="182" fontId="1" fillId="0" borderId="0" applyFill="0" applyBorder="0" applyAlignment="0" applyProtection="0"/>
    <xf numFmtId="182" fontId="1" fillId="0" borderId="0" applyFill="0" applyBorder="0" applyAlignment="0" applyProtection="0"/>
    <xf numFmtId="197" fontId="1" fillId="0" borderId="0" applyFill="0" applyBorder="0" applyAlignment="0" applyProtection="0"/>
    <xf numFmtId="191" fontId="1" fillId="0" borderId="0" applyFill="0" applyBorder="0" applyAlignment="0" applyProtection="0"/>
    <xf numFmtId="191" fontId="1" fillId="0" borderId="0" applyFill="0" applyBorder="0" applyAlignment="0" applyProtection="0"/>
    <xf numFmtId="191" fontId="1" fillId="0" borderId="0" applyFill="0" applyBorder="0" applyAlignment="0" applyProtection="0"/>
    <xf numFmtId="198" fontId="1" fillId="0" borderId="0" applyFill="0" applyBorder="0" applyAlignment="0" applyProtection="0"/>
    <xf numFmtId="191" fontId="1" fillId="0" borderId="0" applyFill="0" applyBorder="0" applyAlignment="0" applyProtection="0"/>
    <xf numFmtId="191" fontId="1" fillId="0" borderId="0" applyFill="0" applyBorder="0" applyAlignment="0" applyProtection="0"/>
    <xf numFmtId="191" fontId="1" fillId="0" borderId="0" applyFill="0" applyBorder="0" applyAlignment="0" applyProtection="0"/>
    <xf numFmtId="191" fontId="1" fillId="0" borderId="0" applyFill="0" applyBorder="0" applyAlignment="0" applyProtection="0"/>
    <xf numFmtId="191" fontId="1" fillId="0" borderId="0" applyFill="0" applyBorder="0" applyAlignment="0" applyProtection="0"/>
    <xf numFmtId="191" fontId="1" fillId="0" borderId="0" applyFill="0" applyBorder="0" applyAlignment="0" applyProtection="0"/>
    <xf numFmtId="191" fontId="1" fillId="0" borderId="0" applyFill="0" applyBorder="0" applyAlignment="0" applyProtection="0"/>
    <xf numFmtId="191" fontId="1" fillId="0" borderId="0" applyFill="0" applyBorder="0" applyAlignment="0" applyProtection="0"/>
    <xf numFmtId="191" fontId="1" fillId="0" borderId="0" applyFill="0" applyBorder="0" applyAlignment="0" applyProtection="0"/>
    <xf numFmtId="194" fontId="1" fillId="0" borderId="0" applyFill="0" applyBorder="0" applyAlignment="0" applyProtection="0"/>
    <xf numFmtId="193" fontId="1" fillId="0" borderId="0" applyFill="0" applyBorder="0" applyAlignment="0" applyProtection="0"/>
    <xf numFmtId="182" fontId="1" fillId="0" borderId="0" applyFill="0" applyBorder="0" applyAlignment="0" applyProtection="0"/>
    <xf numFmtId="193" fontId="1" fillId="0" borderId="0" applyFill="0" applyBorder="0" applyAlignment="0" applyProtection="0"/>
    <xf numFmtId="182" fontId="1" fillId="0" borderId="0" applyFill="0" applyBorder="0" applyAlignment="0" applyProtection="0"/>
    <xf numFmtId="193" fontId="1" fillId="0" borderId="0" applyFill="0" applyBorder="0" applyAlignment="0" applyProtection="0"/>
    <xf numFmtId="191" fontId="1" fillId="0" borderId="0" applyFill="0" applyBorder="0" applyAlignment="0" applyProtection="0"/>
    <xf numFmtId="182" fontId="1" fillId="0" borderId="0" applyFill="0" applyBorder="0" applyAlignment="0" applyProtection="0"/>
    <xf numFmtId="193" fontId="1" fillId="0" borderId="0" applyFill="0" applyBorder="0" applyAlignment="0" applyProtection="0"/>
    <xf numFmtId="191" fontId="1" fillId="0" borderId="0" applyFill="0" applyBorder="0" applyAlignment="0" applyProtection="0"/>
    <xf numFmtId="193" fontId="1" fillId="0" borderId="0" applyFill="0" applyBorder="0" applyAlignment="0" applyProtection="0"/>
    <xf numFmtId="182" fontId="1" fillId="0" borderId="0" applyFill="0" applyBorder="0" applyAlignment="0" applyProtection="0"/>
    <xf numFmtId="198" fontId="1" fillId="0" borderId="0" applyFill="0" applyBorder="0" applyAlignment="0" applyProtection="0"/>
    <xf numFmtId="194" fontId="1" fillId="0" borderId="0" applyFill="0" applyBorder="0" applyAlignment="0" applyProtection="0"/>
    <xf numFmtId="198" fontId="1" fillId="0" borderId="0" applyFill="0" applyBorder="0" applyAlignment="0" applyProtection="0"/>
    <xf numFmtId="193" fontId="1" fillId="0" borderId="0" applyFill="0" applyBorder="0" applyAlignment="0" applyProtection="0"/>
    <xf numFmtId="191" fontId="1" fillId="0" borderId="0" applyFill="0" applyBorder="0" applyAlignment="0" applyProtection="0"/>
    <xf numFmtId="197" fontId="1" fillId="0" borderId="0" applyFill="0" applyBorder="0" applyAlignment="0" applyProtection="0"/>
    <xf numFmtId="191" fontId="1" fillId="0" borderId="0" applyFill="0" applyBorder="0" applyAlignment="0" applyProtection="0"/>
    <xf numFmtId="193" fontId="1" fillId="0" borderId="0" applyFill="0" applyBorder="0" applyAlignment="0" applyProtection="0"/>
    <xf numFmtId="182" fontId="1" fillId="0" borderId="0" applyFill="0" applyBorder="0" applyAlignment="0" applyProtection="0"/>
    <xf numFmtId="198" fontId="1" fillId="0" borderId="0" applyFill="0" applyBorder="0" applyAlignment="0" applyProtection="0"/>
    <xf numFmtId="196" fontId="1" fillId="0" borderId="0" applyFill="0" applyBorder="0" applyAlignment="0" applyProtection="0"/>
    <xf numFmtId="193" fontId="1" fillId="0" borderId="0" applyFill="0" applyBorder="0" applyAlignment="0" applyProtection="0"/>
    <xf numFmtId="196" fontId="1" fillId="0" borderId="0" applyFill="0" applyBorder="0" applyAlignment="0" applyProtection="0"/>
    <xf numFmtId="191" fontId="1" fillId="0" borderId="0" applyFill="0" applyBorder="0" applyAlignment="0" applyProtection="0"/>
    <xf numFmtId="196" fontId="1" fillId="0" borderId="0" applyFill="0" applyBorder="0" applyAlignment="0" applyProtection="0"/>
    <xf numFmtId="191" fontId="1" fillId="0" borderId="0" applyFill="0" applyBorder="0" applyAlignment="0" applyProtection="0"/>
    <xf numFmtId="199" fontId="1" fillId="0" borderId="0" applyFill="0" applyBorder="0" applyAlignment="0" applyProtection="0"/>
    <xf numFmtId="200" fontId="1" fillId="0" borderId="0" applyFill="0" applyBorder="0" applyAlignment="0" applyProtection="0"/>
    <xf numFmtId="198" fontId="1" fillId="0" borderId="0" applyFill="0" applyBorder="0" applyAlignment="0" applyProtection="0"/>
    <xf numFmtId="193" fontId="1" fillId="0" borderId="0" applyFill="0" applyBorder="0" applyAlignment="0" applyProtection="0"/>
    <xf numFmtId="193" fontId="1" fillId="0" borderId="0" applyFill="0" applyBorder="0" applyAlignment="0" applyProtection="0"/>
    <xf numFmtId="193" fontId="1" fillId="0" borderId="0" applyFill="0" applyBorder="0" applyAlignment="0" applyProtection="0"/>
    <xf numFmtId="193" fontId="1" fillId="0" borderId="0" applyFill="0" applyBorder="0" applyAlignment="0" applyProtection="0"/>
    <xf numFmtId="197" fontId="1" fillId="0" borderId="0" applyFill="0" applyBorder="0" applyAlignment="0" applyProtection="0"/>
    <xf numFmtId="191" fontId="1" fillId="0" borderId="0" applyFill="0" applyBorder="0" applyAlignment="0" applyProtection="0"/>
    <xf numFmtId="181" fontId="1" fillId="0" borderId="0" applyFill="0" applyBorder="0" applyAlignment="0" applyProtection="0"/>
    <xf numFmtId="173" fontId="1" fillId="0" borderId="0" applyFill="0" applyBorder="0" applyAlignment="0" applyProtection="0"/>
    <xf numFmtId="190" fontId="1" fillId="0" borderId="0" applyFill="0" applyBorder="0" applyAlignment="0" applyProtection="0"/>
    <xf numFmtId="173" fontId="1" fillId="0" borderId="0" applyFill="0" applyBorder="0" applyAlignment="0" applyProtection="0"/>
    <xf numFmtId="173" fontId="1" fillId="0" borderId="0" applyFill="0" applyBorder="0" applyAlignment="0" applyProtection="0"/>
    <xf numFmtId="173" fontId="1" fillId="0" borderId="0" applyFill="0" applyBorder="0" applyAlignment="0" applyProtection="0"/>
    <xf numFmtId="173" fontId="1" fillId="0" borderId="0" applyFill="0" applyBorder="0" applyAlignment="0" applyProtection="0"/>
    <xf numFmtId="190" fontId="1" fillId="0" borderId="0" applyFill="0" applyBorder="0" applyAlignment="0" applyProtection="0"/>
    <xf numFmtId="173" fontId="1" fillId="0" borderId="0" applyFill="0" applyBorder="0" applyAlignment="0" applyProtection="0"/>
    <xf numFmtId="173" fontId="1" fillId="0" borderId="0" applyFill="0" applyBorder="0" applyAlignment="0" applyProtection="0"/>
    <xf numFmtId="173" fontId="1" fillId="0" borderId="0" applyFill="0" applyBorder="0" applyAlignment="0" applyProtection="0"/>
    <xf numFmtId="172" fontId="1" fillId="0" borderId="0" applyFill="0" applyBorder="0" applyAlignment="0" applyProtection="0"/>
    <xf numFmtId="185" fontId="1" fillId="0" borderId="0" applyFill="0" applyBorder="0" applyAlignment="0" applyProtection="0"/>
    <xf numFmtId="187" fontId="1" fillId="0" borderId="0" applyFill="0" applyBorder="0" applyAlignment="0" applyProtection="0"/>
    <xf numFmtId="185" fontId="1" fillId="0" borderId="0" applyFill="0" applyBorder="0" applyAlignment="0" applyProtection="0"/>
    <xf numFmtId="185" fontId="1" fillId="0" borderId="0" applyFill="0" applyBorder="0" applyAlignment="0" applyProtection="0"/>
    <xf numFmtId="185" fontId="1" fillId="0" borderId="0" applyFill="0" applyBorder="0" applyAlignment="0" applyProtection="0"/>
    <xf numFmtId="185" fontId="1" fillId="0" borderId="0" applyFill="0" applyBorder="0" applyAlignment="0" applyProtection="0"/>
    <xf numFmtId="185" fontId="1" fillId="0" borderId="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89" fontId="1" fillId="0" borderId="0" applyFill="0" applyBorder="0" applyAlignment="0" applyProtection="0"/>
    <xf numFmtId="176" fontId="1" fillId="0" borderId="0" applyFill="0" applyBorder="0" applyAlignment="0" applyProtection="0"/>
    <xf numFmtId="201" fontId="1" fillId="0" borderId="0" applyFill="0" applyBorder="0" applyAlignment="0" applyProtection="0"/>
    <xf numFmtId="201" fontId="1" fillId="0" borderId="0" applyFill="0" applyBorder="0" applyAlignment="0" applyProtection="0"/>
    <xf numFmtId="201" fontId="1" fillId="0" borderId="0" applyFill="0" applyBorder="0" applyAlignment="0" applyProtection="0"/>
    <xf numFmtId="201" fontId="1" fillId="0" borderId="0" applyFill="0" applyBorder="0" applyAlignment="0" applyProtection="0"/>
    <xf numFmtId="176" fontId="1" fillId="0" borderId="0" applyFill="0" applyBorder="0" applyAlignment="0" applyProtection="0"/>
    <xf numFmtId="202" fontId="1" fillId="0" borderId="0" applyFill="0" applyBorder="0" applyAlignment="0" applyProtection="0"/>
    <xf numFmtId="203" fontId="1" fillId="0" borderId="0" applyFill="0" applyBorder="0" applyAlignment="0" applyProtection="0"/>
    <xf numFmtId="201" fontId="1" fillId="0" borderId="0" applyFill="0" applyBorder="0" applyAlignment="0" applyProtection="0"/>
    <xf numFmtId="201" fontId="1" fillId="0" borderId="0" applyFill="0" applyBorder="0" applyAlignment="0" applyProtection="0"/>
    <xf numFmtId="201" fontId="1" fillId="0" borderId="0" applyFill="0" applyBorder="0" applyAlignment="0" applyProtection="0"/>
    <xf numFmtId="201" fontId="1" fillId="0" borderId="0" applyFill="0" applyBorder="0" applyAlignment="0" applyProtection="0"/>
    <xf numFmtId="176" fontId="1" fillId="0" borderId="0" applyFill="0" applyBorder="0" applyAlignment="0" applyProtection="0"/>
    <xf numFmtId="0" fontId="0" fillId="0" borderId="0">
      <alignment/>
      <protection/>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0" fontId="0" fillId="0" borderId="0">
      <alignment/>
      <protection/>
    </xf>
    <xf numFmtId="187" fontId="1" fillId="0" borderId="0" applyFill="0" applyBorder="0" applyAlignment="0" applyProtection="0"/>
    <xf numFmtId="185" fontId="1" fillId="0" borderId="0" applyFill="0" applyBorder="0" applyAlignment="0" applyProtection="0"/>
    <xf numFmtId="185" fontId="1" fillId="0" borderId="0" applyFill="0" applyBorder="0" applyAlignment="0" applyProtection="0"/>
    <xf numFmtId="0" fontId="0" fillId="0" borderId="0">
      <alignment/>
      <protection/>
    </xf>
    <xf numFmtId="204" fontId="1" fillId="0" borderId="0" applyFill="0" applyBorder="0" applyAlignment="0" applyProtection="0"/>
    <xf numFmtId="185" fontId="1" fillId="0" borderId="0" applyFill="0" applyBorder="0" applyAlignment="0" applyProtection="0"/>
    <xf numFmtId="185" fontId="1" fillId="0" borderId="0" applyFill="0" applyBorder="0" applyAlignment="0" applyProtection="0"/>
    <xf numFmtId="181" fontId="1" fillId="0" borderId="0" applyFill="0" applyBorder="0" applyAlignment="0" applyProtection="0"/>
    <xf numFmtId="186" fontId="1" fillId="0" borderId="0" applyFill="0" applyBorder="0" applyAlignment="0" applyProtection="0"/>
    <xf numFmtId="205" fontId="1" fillId="0" borderId="0" applyFill="0" applyBorder="0" applyAlignment="0" applyProtection="0"/>
    <xf numFmtId="206" fontId="1" fillId="0" borderId="0" applyFill="0" applyBorder="0" applyAlignment="0" applyProtection="0"/>
    <xf numFmtId="181" fontId="1" fillId="0" borderId="0" applyFill="0" applyBorder="0" applyAlignment="0" applyProtection="0"/>
    <xf numFmtId="207" fontId="1" fillId="0" borderId="0" applyFill="0" applyBorder="0" applyAlignment="0" applyProtection="0"/>
    <xf numFmtId="208" fontId="1" fillId="0" borderId="0" applyFill="0" applyBorder="0" applyAlignment="0" applyProtection="0"/>
    <xf numFmtId="209" fontId="1" fillId="0" borderId="0" applyFill="0" applyBorder="0" applyAlignment="0" applyProtection="0"/>
    <xf numFmtId="186" fontId="1" fillId="0" borderId="0" applyFill="0" applyBorder="0" applyAlignment="0" applyProtection="0"/>
    <xf numFmtId="209" fontId="1" fillId="0" borderId="0" applyFill="0" applyBorder="0" applyAlignment="0" applyProtection="0"/>
    <xf numFmtId="207" fontId="1" fillId="0" borderId="0" applyFill="0" applyBorder="0" applyAlignment="0" applyProtection="0"/>
    <xf numFmtId="210" fontId="1" fillId="0" borderId="0" applyFill="0" applyBorder="0" applyAlignment="0" applyProtection="0"/>
    <xf numFmtId="206" fontId="1" fillId="0" borderId="0" applyFill="0" applyBorder="0" applyAlignment="0" applyProtection="0"/>
    <xf numFmtId="181" fontId="1" fillId="0" borderId="0" applyFill="0" applyBorder="0" applyAlignment="0" applyProtection="0"/>
    <xf numFmtId="181" fontId="1" fillId="0" borderId="0" applyFill="0" applyBorder="0" applyAlignment="0" applyProtection="0"/>
    <xf numFmtId="181" fontId="1" fillId="0" borderId="0" applyFill="0" applyBorder="0" applyAlignment="0" applyProtection="0"/>
    <xf numFmtId="206" fontId="1" fillId="0" borderId="0" applyFill="0" applyBorder="0" applyAlignment="0" applyProtection="0"/>
    <xf numFmtId="186" fontId="1" fillId="0" borderId="0" applyFill="0" applyBorder="0" applyAlignment="0" applyProtection="0"/>
    <xf numFmtId="211" fontId="1" fillId="0" borderId="0" applyFill="0" applyBorder="0" applyAlignment="0" applyProtection="0"/>
    <xf numFmtId="206" fontId="1" fillId="0" borderId="0" applyFill="0" applyBorder="0" applyAlignment="0" applyProtection="0"/>
    <xf numFmtId="206" fontId="1" fillId="0" borderId="0" applyFill="0" applyBorder="0" applyAlignment="0" applyProtection="0"/>
    <xf numFmtId="181" fontId="1" fillId="0" borderId="0" applyFill="0" applyBorder="0" applyAlignment="0" applyProtection="0"/>
    <xf numFmtId="209" fontId="1" fillId="0" borderId="0" applyFill="0" applyBorder="0" applyAlignment="0" applyProtection="0"/>
    <xf numFmtId="206" fontId="1" fillId="0" borderId="0" applyFill="0" applyBorder="0" applyAlignment="0" applyProtection="0"/>
    <xf numFmtId="208" fontId="1" fillId="0" borderId="0" applyFill="0" applyBorder="0" applyAlignment="0" applyProtection="0"/>
    <xf numFmtId="207" fontId="1" fillId="0" borderId="0" applyFill="0" applyBorder="0" applyAlignment="0" applyProtection="0"/>
    <xf numFmtId="207" fontId="1" fillId="0" borderId="0" applyFill="0" applyBorder="0" applyAlignment="0" applyProtection="0"/>
    <xf numFmtId="207" fontId="1" fillId="0" borderId="0" applyFill="0" applyBorder="0" applyAlignment="0" applyProtection="0"/>
    <xf numFmtId="207" fontId="1" fillId="0" borderId="0" applyFill="0" applyBorder="0" applyAlignment="0" applyProtection="0"/>
    <xf numFmtId="181" fontId="1" fillId="0" borderId="0" applyFill="0" applyBorder="0" applyAlignment="0" applyProtection="0"/>
    <xf numFmtId="207" fontId="1" fillId="0" borderId="0" applyFill="0" applyBorder="0" applyAlignment="0" applyProtection="0"/>
    <xf numFmtId="186" fontId="1" fillId="0" borderId="0" applyFill="0" applyBorder="0" applyAlignment="0" applyProtection="0"/>
    <xf numFmtId="186" fontId="1" fillId="0" borderId="0" applyFill="0" applyBorder="0" applyAlignment="0" applyProtection="0"/>
    <xf numFmtId="181" fontId="1" fillId="0" borderId="0" applyFill="0" applyBorder="0" applyAlignment="0" applyProtection="0"/>
    <xf numFmtId="181" fontId="1" fillId="0" borderId="0" applyFill="0" applyBorder="0" applyAlignment="0" applyProtection="0"/>
    <xf numFmtId="181" fontId="1" fillId="0" borderId="0" applyFill="0" applyBorder="0" applyAlignment="0" applyProtection="0"/>
    <xf numFmtId="210" fontId="1" fillId="0" borderId="0" applyFill="0" applyBorder="0" applyAlignment="0" applyProtection="0"/>
    <xf numFmtId="186" fontId="1" fillId="0" borderId="0" applyFill="0" applyBorder="0" applyAlignment="0" applyProtection="0"/>
    <xf numFmtId="212" fontId="1" fillId="0" borderId="0" applyFill="0" applyBorder="0" applyAlignment="0" applyProtection="0"/>
    <xf numFmtId="186" fontId="1" fillId="0" borderId="0" applyFill="0" applyBorder="0" applyAlignment="0" applyProtection="0"/>
    <xf numFmtId="211" fontId="1" fillId="0" borderId="0" applyFill="0" applyBorder="0" applyAlignment="0" applyProtection="0"/>
    <xf numFmtId="186" fontId="1" fillId="0" borderId="0" applyFill="0" applyBorder="0" applyAlignment="0" applyProtection="0"/>
    <xf numFmtId="186" fontId="1" fillId="0" borderId="0" applyFill="0" applyBorder="0" applyAlignment="0" applyProtection="0"/>
    <xf numFmtId="186" fontId="1" fillId="0" borderId="0" applyFill="0" applyBorder="0" applyAlignment="0" applyProtection="0"/>
    <xf numFmtId="186" fontId="1" fillId="0" borderId="0" applyFill="0" applyBorder="0" applyAlignment="0" applyProtection="0"/>
    <xf numFmtId="186" fontId="1" fillId="0" borderId="0" applyFill="0" applyBorder="0" applyAlignment="0" applyProtection="0"/>
    <xf numFmtId="186" fontId="1" fillId="0" borderId="0" applyFill="0" applyBorder="0" applyAlignment="0" applyProtection="0"/>
    <xf numFmtId="186" fontId="1" fillId="0" borderId="0" applyFill="0" applyBorder="0" applyAlignment="0" applyProtection="0"/>
    <xf numFmtId="186" fontId="1" fillId="0" borderId="0" applyFill="0" applyBorder="0" applyAlignment="0" applyProtection="0"/>
    <xf numFmtId="186" fontId="1" fillId="0" borderId="0" applyFill="0" applyBorder="0" applyAlignment="0" applyProtection="0"/>
    <xf numFmtId="207" fontId="1" fillId="0" borderId="0" applyFill="0" applyBorder="0" applyAlignment="0" applyProtection="0"/>
    <xf numFmtId="206" fontId="1" fillId="0" borderId="0" applyFill="0" applyBorder="0" applyAlignment="0" applyProtection="0"/>
    <xf numFmtId="181" fontId="1" fillId="0" borderId="0" applyFill="0" applyBorder="0" applyAlignment="0" applyProtection="0"/>
    <xf numFmtId="206" fontId="1" fillId="0" borderId="0" applyFill="0" applyBorder="0" applyAlignment="0" applyProtection="0"/>
    <xf numFmtId="181" fontId="1" fillId="0" borderId="0" applyFill="0" applyBorder="0" applyAlignment="0" applyProtection="0"/>
    <xf numFmtId="206" fontId="1" fillId="0" borderId="0" applyFill="0" applyBorder="0" applyAlignment="0" applyProtection="0"/>
    <xf numFmtId="186" fontId="1" fillId="0" borderId="0" applyFill="0" applyBorder="0" applyAlignment="0" applyProtection="0"/>
    <xf numFmtId="181" fontId="1" fillId="0" borderId="0" applyFill="0" applyBorder="0" applyAlignment="0" applyProtection="0"/>
    <xf numFmtId="206" fontId="1" fillId="0" borderId="0" applyFill="0" applyBorder="0" applyAlignment="0" applyProtection="0"/>
    <xf numFmtId="186" fontId="1" fillId="0" borderId="0" applyFill="0" applyBorder="0" applyAlignment="0" applyProtection="0"/>
    <xf numFmtId="206" fontId="1" fillId="0" borderId="0" applyFill="0" applyBorder="0" applyAlignment="0" applyProtection="0"/>
    <xf numFmtId="181" fontId="1" fillId="0" borderId="0" applyFill="0" applyBorder="0" applyAlignment="0" applyProtection="0"/>
    <xf numFmtId="211" fontId="1" fillId="0" borderId="0" applyFill="0" applyBorder="0" applyAlignment="0" applyProtection="0"/>
    <xf numFmtId="207" fontId="1" fillId="0" borderId="0" applyFill="0" applyBorder="0" applyAlignment="0" applyProtection="0"/>
    <xf numFmtId="211" fontId="1" fillId="0" borderId="0" applyFill="0" applyBorder="0" applyAlignment="0" applyProtection="0"/>
    <xf numFmtId="206" fontId="1" fillId="0" borderId="0" applyFill="0" applyBorder="0" applyAlignment="0" applyProtection="0"/>
    <xf numFmtId="186" fontId="1" fillId="0" borderId="0" applyFill="0" applyBorder="0" applyAlignment="0" applyProtection="0"/>
    <xf numFmtId="210" fontId="1" fillId="0" borderId="0" applyFill="0" applyBorder="0" applyAlignment="0" applyProtection="0"/>
    <xf numFmtId="186" fontId="1" fillId="0" borderId="0" applyFill="0" applyBorder="0" applyAlignment="0" applyProtection="0"/>
    <xf numFmtId="206" fontId="1" fillId="0" borderId="0" applyFill="0" applyBorder="0" applyAlignment="0" applyProtection="0"/>
    <xf numFmtId="181" fontId="1" fillId="0" borderId="0" applyFill="0" applyBorder="0" applyAlignment="0" applyProtection="0"/>
    <xf numFmtId="211" fontId="1" fillId="0" borderId="0" applyFill="0" applyBorder="0" applyAlignment="0" applyProtection="0"/>
    <xf numFmtId="209" fontId="1" fillId="0" borderId="0" applyFill="0" applyBorder="0" applyAlignment="0" applyProtection="0"/>
    <xf numFmtId="206" fontId="1" fillId="0" borderId="0" applyFill="0" applyBorder="0" applyAlignment="0" applyProtection="0"/>
    <xf numFmtId="209" fontId="1" fillId="0" borderId="0" applyFill="0" applyBorder="0" applyAlignment="0" applyProtection="0"/>
    <xf numFmtId="186" fontId="1" fillId="0" borderId="0" applyFill="0" applyBorder="0" applyAlignment="0" applyProtection="0"/>
    <xf numFmtId="209" fontId="1" fillId="0" borderId="0" applyFill="0" applyBorder="0" applyAlignment="0" applyProtection="0"/>
    <xf numFmtId="186" fontId="1" fillId="0" borderId="0" applyFill="0" applyBorder="0" applyAlignment="0" applyProtection="0"/>
    <xf numFmtId="213" fontId="1" fillId="0" borderId="0" applyFill="0" applyBorder="0" applyAlignment="0" applyProtection="0"/>
    <xf numFmtId="214" fontId="1" fillId="0" borderId="0" applyFill="0" applyBorder="0" applyAlignment="0" applyProtection="0"/>
    <xf numFmtId="211" fontId="1" fillId="0" borderId="0" applyFill="0" applyBorder="0" applyAlignment="0" applyProtection="0"/>
    <xf numFmtId="206" fontId="1" fillId="0" borderId="0" applyFill="0" applyBorder="0" applyAlignment="0" applyProtection="0"/>
    <xf numFmtId="206" fontId="1" fillId="0" borderId="0" applyFill="0" applyBorder="0" applyAlignment="0" applyProtection="0"/>
    <xf numFmtId="206" fontId="1" fillId="0" borderId="0" applyFill="0" applyBorder="0" applyAlignment="0" applyProtection="0"/>
    <xf numFmtId="206" fontId="1" fillId="0" borderId="0" applyFill="0" applyBorder="0" applyAlignment="0" applyProtection="0"/>
    <xf numFmtId="210" fontId="1" fillId="0" borderId="0" applyFill="0" applyBorder="0" applyAlignment="0" applyProtection="0"/>
    <xf numFmtId="186" fontId="1" fillId="0" borderId="0" applyFill="0" applyBorder="0" applyAlignment="0" applyProtection="0"/>
    <xf numFmtId="191" fontId="1" fillId="0" borderId="0" applyFill="0" applyBorder="0" applyAlignment="0" applyProtection="0"/>
    <xf numFmtId="192" fontId="1" fillId="0" borderId="0" applyFill="0" applyBorder="0" applyAlignment="0" applyProtection="0"/>
    <xf numFmtId="193" fontId="1" fillId="0" borderId="0" applyFill="0" applyBorder="0" applyAlignment="0" applyProtection="0"/>
    <xf numFmtId="182" fontId="1" fillId="0" borderId="0" applyFill="0" applyBorder="0" applyAlignment="0" applyProtection="0"/>
    <xf numFmtId="194" fontId="1" fillId="0" borderId="0" applyFill="0" applyBorder="0" applyAlignment="0" applyProtection="0"/>
    <xf numFmtId="195" fontId="1" fillId="0" borderId="0" applyFill="0" applyBorder="0" applyAlignment="0" applyProtection="0"/>
    <xf numFmtId="196" fontId="1" fillId="0" borderId="0" applyFill="0" applyBorder="0" applyAlignment="0" applyProtection="0"/>
    <xf numFmtId="191" fontId="1" fillId="0" borderId="0" applyFill="0" applyBorder="0" applyAlignment="0" applyProtection="0"/>
    <xf numFmtId="196" fontId="1" fillId="0" borderId="0" applyFill="0" applyBorder="0" applyAlignment="0" applyProtection="0"/>
    <xf numFmtId="194" fontId="1" fillId="0" borderId="0" applyFill="0" applyBorder="0" applyAlignment="0" applyProtection="0"/>
    <xf numFmtId="197" fontId="1" fillId="0" borderId="0" applyFill="0" applyBorder="0" applyAlignment="0" applyProtection="0"/>
    <xf numFmtId="193" fontId="1" fillId="0" borderId="0" applyFill="0" applyBorder="0" applyAlignment="0" applyProtection="0"/>
    <xf numFmtId="182" fontId="1" fillId="0" borderId="0" applyFill="0" applyBorder="0" applyAlignment="0" applyProtection="0"/>
    <xf numFmtId="182" fontId="1" fillId="0" borderId="0" applyFill="0" applyBorder="0" applyAlignment="0" applyProtection="0"/>
    <xf numFmtId="182" fontId="1" fillId="0" borderId="0" applyFill="0" applyBorder="0" applyAlignment="0" applyProtection="0"/>
    <xf numFmtId="193" fontId="1" fillId="0" borderId="0" applyFill="0" applyBorder="0" applyAlignment="0" applyProtection="0"/>
    <xf numFmtId="191" fontId="1" fillId="0" borderId="0" applyFill="0" applyBorder="0" applyAlignment="0" applyProtection="0"/>
    <xf numFmtId="198" fontId="1" fillId="0" borderId="0" applyFill="0" applyBorder="0" applyAlignment="0" applyProtection="0"/>
    <xf numFmtId="193" fontId="1" fillId="0" borderId="0" applyFill="0" applyBorder="0" applyAlignment="0" applyProtection="0"/>
    <xf numFmtId="193" fontId="1" fillId="0" borderId="0" applyFill="0" applyBorder="0" applyAlignment="0" applyProtection="0"/>
    <xf numFmtId="182" fontId="1" fillId="0" borderId="0" applyFill="0" applyBorder="0" applyAlignment="0" applyProtection="0"/>
    <xf numFmtId="196" fontId="1" fillId="0" borderId="0" applyFill="0" applyBorder="0" applyAlignment="0" applyProtection="0"/>
    <xf numFmtId="193" fontId="1" fillId="0" borderId="0" applyFill="0" applyBorder="0" applyAlignment="0" applyProtection="0"/>
    <xf numFmtId="195" fontId="1" fillId="0" borderId="0" applyFill="0" applyBorder="0" applyAlignment="0" applyProtection="0"/>
    <xf numFmtId="194" fontId="1" fillId="0" borderId="0" applyFill="0" applyBorder="0" applyAlignment="0" applyProtection="0"/>
    <xf numFmtId="194" fontId="1" fillId="0" borderId="0" applyFill="0" applyBorder="0" applyAlignment="0" applyProtection="0"/>
    <xf numFmtId="194" fontId="1" fillId="0" borderId="0" applyFill="0" applyBorder="0" applyAlignment="0" applyProtection="0"/>
    <xf numFmtId="194" fontId="1" fillId="0" borderId="0" applyFill="0" applyBorder="0" applyAlignment="0" applyProtection="0"/>
    <xf numFmtId="182" fontId="1" fillId="0" borderId="0" applyFill="0" applyBorder="0" applyAlignment="0" applyProtection="0"/>
    <xf numFmtId="194" fontId="1" fillId="0" borderId="0" applyFill="0" applyBorder="0" applyAlignment="0" applyProtection="0"/>
    <xf numFmtId="191" fontId="1" fillId="0" borderId="0" applyFill="0" applyBorder="0" applyAlignment="0" applyProtection="0"/>
    <xf numFmtId="0" fontId="1" fillId="0" borderId="0" applyFill="0" applyBorder="0" applyAlignment="0" applyProtection="0"/>
    <xf numFmtId="182" fontId="1" fillId="0" borderId="0" applyFill="0" applyBorder="0" applyAlignment="0" applyProtection="0"/>
    <xf numFmtId="182" fontId="1" fillId="0" borderId="0" applyFill="0" applyBorder="0" applyAlignment="0" applyProtection="0"/>
    <xf numFmtId="182" fontId="1" fillId="0" borderId="0" applyFill="0" applyBorder="0" applyAlignment="0" applyProtection="0"/>
    <xf numFmtId="197" fontId="1" fillId="0" borderId="0" applyFill="0" applyBorder="0" applyAlignment="0" applyProtection="0"/>
    <xf numFmtId="191" fontId="1" fillId="0" borderId="0" applyFill="0" applyBorder="0" applyAlignment="0" applyProtection="0"/>
    <xf numFmtId="191" fontId="1" fillId="0" borderId="0" applyFill="0" applyBorder="0" applyAlignment="0" applyProtection="0"/>
    <xf numFmtId="191" fontId="1" fillId="0" borderId="0" applyFill="0" applyBorder="0" applyAlignment="0" applyProtection="0"/>
    <xf numFmtId="198" fontId="1" fillId="0" borderId="0" applyFill="0" applyBorder="0" applyAlignment="0" applyProtection="0"/>
    <xf numFmtId="191" fontId="1" fillId="0" borderId="0" applyFill="0" applyBorder="0" applyAlignment="0" applyProtection="0"/>
    <xf numFmtId="191" fontId="1" fillId="0" borderId="0" applyFill="0" applyBorder="0" applyAlignment="0" applyProtection="0"/>
    <xf numFmtId="191" fontId="1" fillId="0" borderId="0" applyFill="0" applyBorder="0" applyAlignment="0" applyProtection="0"/>
    <xf numFmtId="191" fontId="1" fillId="0" borderId="0" applyFill="0" applyBorder="0" applyAlignment="0" applyProtection="0"/>
    <xf numFmtId="191" fontId="1" fillId="0" borderId="0" applyFill="0" applyBorder="0" applyAlignment="0" applyProtection="0"/>
    <xf numFmtId="191" fontId="1" fillId="0" borderId="0" applyFill="0" applyBorder="0" applyAlignment="0" applyProtection="0"/>
    <xf numFmtId="191" fontId="1" fillId="0" borderId="0" applyFill="0" applyBorder="0" applyAlignment="0" applyProtection="0"/>
    <xf numFmtId="191" fontId="1" fillId="0" borderId="0" applyFill="0" applyBorder="0" applyAlignment="0" applyProtection="0"/>
    <xf numFmtId="191" fontId="1" fillId="0" borderId="0" applyFill="0" applyBorder="0" applyAlignment="0" applyProtection="0"/>
    <xf numFmtId="194" fontId="1" fillId="0" borderId="0" applyFill="0" applyBorder="0" applyAlignment="0" applyProtection="0"/>
    <xf numFmtId="193" fontId="1" fillId="0" borderId="0" applyFill="0" applyBorder="0" applyAlignment="0" applyProtection="0"/>
    <xf numFmtId="182" fontId="1" fillId="0" borderId="0" applyFill="0" applyBorder="0" applyAlignment="0" applyProtection="0"/>
    <xf numFmtId="193" fontId="1" fillId="0" borderId="0" applyFill="0" applyBorder="0" applyAlignment="0" applyProtection="0"/>
    <xf numFmtId="182" fontId="1" fillId="0" borderId="0" applyFill="0" applyBorder="0" applyAlignment="0" applyProtection="0"/>
    <xf numFmtId="193" fontId="1" fillId="0" borderId="0" applyFill="0" applyBorder="0" applyAlignment="0" applyProtection="0"/>
    <xf numFmtId="191" fontId="1" fillId="0" borderId="0" applyFill="0" applyBorder="0" applyAlignment="0" applyProtection="0"/>
    <xf numFmtId="182" fontId="1" fillId="0" borderId="0" applyFill="0" applyBorder="0" applyAlignment="0" applyProtection="0"/>
    <xf numFmtId="193" fontId="1" fillId="0" borderId="0" applyFill="0" applyBorder="0" applyAlignment="0" applyProtection="0"/>
    <xf numFmtId="191" fontId="1" fillId="0" borderId="0" applyFill="0" applyBorder="0" applyAlignment="0" applyProtection="0"/>
    <xf numFmtId="193" fontId="1" fillId="0" borderId="0" applyFill="0" applyBorder="0" applyAlignment="0" applyProtection="0"/>
    <xf numFmtId="182" fontId="1" fillId="0" borderId="0" applyFill="0" applyBorder="0" applyAlignment="0" applyProtection="0"/>
    <xf numFmtId="198" fontId="1" fillId="0" borderId="0" applyFill="0" applyBorder="0" applyAlignment="0" applyProtection="0"/>
    <xf numFmtId="194" fontId="1" fillId="0" borderId="0" applyFill="0" applyBorder="0" applyAlignment="0" applyProtection="0"/>
    <xf numFmtId="198" fontId="1" fillId="0" borderId="0" applyFill="0" applyBorder="0" applyAlignment="0" applyProtection="0"/>
    <xf numFmtId="193" fontId="1" fillId="0" borderId="0" applyFill="0" applyBorder="0" applyAlignment="0" applyProtection="0"/>
    <xf numFmtId="191" fontId="1" fillId="0" borderId="0" applyFill="0" applyBorder="0" applyAlignment="0" applyProtection="0"/>
    <xf numFmtId="197" fontId="1" fillId="0" borderId="0" applyFill="0" applyBorder="0" applyAlignment="0" applyProtection="0"/>
    <xf numFmtId="191" fontId="1" fillId="0" borderId="0" applyFill="0" applyBorder="0" applyAlignment="0" applyProtection="0"/>
    <xf numFmtId="193" fontId="1" fillId="0" borderId="0" applyFill="0" applyBorder="0" applyAlignment="0" applyProtection="0"/>
    <xf numFmtId="182" fontId="1" fillId="0" borderId="0" applyFill="0" applyBorder="0" applyAlignment="0" applyProtection="0"/>
    <xf numFmtId="198" fontId="1" fillId="0" borderId="0" applyFill="0" applyBorder="0" applyAlignment="0" applyProtection="0"/>
    <xf numFmtId="196" fontId="1" fillId="0" borderId="0" applyFill="0" applyBorder="0" applyAlignment="0" applyProtection="0"/>
    <xf numFmtId="193" fontId="1" fillId="0" borderId="0" applyFill="0" applyBorder="0" applyAlignment="0" applyProtection="0"/>
    <xf numFmtId="196" fontId="1" fillId="0" borderId="0" applyFill="0" applyBorder="0" applyAlignment="0" applyProtection="0"/>
    <xf numFmtId="191" fontId="1" fillId="0" borderId="0" applyFill="0" applyBorder="0" applyAlignment="0" applyProtection="0"/>
    <xf numFmtId="196" fontId="1" fillId="0" borderId="0" applyFill="0" applyBorder="0" applyAlignment="0" applyProtection="0"/>
    <xf numFmtId="191" fontId="1" fillId="0" borderId="0" applyFill="0" applyBorder="0" applyAlignment="0" applyProtection="0"/>
    <xf numFmtId="199" fontId="1" fillId="0" borderId="0" applyFill="0" applyBorder="0" applyAlignment="0" applyProtection="0"/>
    <xf numFmtId="200" fontId="1" fillId="0" borderId="0" applyFill="0" applyBorder="0" applyAlignment="0" applyProtection="0"/>
    <xf numFmtId="198" fontId="1" fillId="0" borderId="0" applyFill="0" applyBorder="0" applyAlignment="0" applyProtection="0"/>
    <xf numFmtId="193" fontId="1" fillId="0" borderId="0" applyFill="0" applyBorder="0" applyAlignment="0" applyProtection="0"/>
    <xf numFmtId="193" fontId="1" fillId="0" borderId="0" applyFill="0" applyBorder="0" applyAlignment="0" applyProtection="0"/>
    <xf numFmtId="193" fontId="1" fillId="0" borderId="0" applyFill="0" applyBorder="0" applyAlignment="0" applyProtection="0"/>
    <xf numFmtId="193" fontId="1" fillId="0" borderId="0" applyFill="0" applyBorder="0" applyAlignment="0" applyProtection="0"/>
    <xf numFmtId="197" fontId="1" fillId="0" borderId="0" applyFill="0" applyBorder="0" applyAlignment="0" applyProtection="0"/>
    <xf numFmtId="191" fontId="1" fillId="0" borderId="0" applyFill="0" applyBorder="0" applyAlignment="0" applyProtection="0"/>
    <xf numFmtId="173" fontId="1" fillId="0" borderId="0" applyFill="0" applyBorder="0" applyAlignment="0" applyProtection="0"/>
    <xf numFmtId="190" fontId="1" fillId="0" borderId="0" applyFill="0" applyBorder="0" applyAlignment="0" applyProtection="0"/>
    <xf numFmtId="173" fontId="1" fillId="0" borderId="0" applyFill="0" applyBorder="0" applyAlignment="0" applyProtection="0"/>
    <xf numFmtId="173" fontId="1" fillId="0" borderId="0" applyFill="0" applyBorder="0" applyAlignment="0" applyProtection="0"/>
    <xf numFmtId="173" fontId="1" fillId="0" borderId="0" applyFill="0" applyBorder="0" applyAlignment="0" applyProtection="0"/>
    <xf numFmtId="173" fontId="1" fillId="0" borderId="0" applyFill="0" applyBorder="0" applyAlignment="0" applyProtection="0"/>
    <xf numFmtId="190" fontId="1" fillId="0" borderId="0" applyFill="0" applyBorder="0" applyAlignment="0" applyProtection="0"/>
    <xf numFmtId="173" fontId="1" fillId="0" borderId="0" applyFill="0" applyBorder="0" applyAlignment="0" applyProtection="0"/>
    <xf numFmtId="173" fontId="1" fillId="0" borderId="0" applyFill="0" applyBorder="0" applyAlignment="0" applyProtection="0"/>
    <xf numFmtId="173" fontId="1" fillId="0" borderId="0" applyFill="0" applyBorder="0" applyAlignment="0" applyProtection="0"/>
    <xf numFmtId="172" fontId="1" fillId="0" borderId="0" applyFill="0" applyBorder="0" applyAlignment="0" applyProtection="0"/>
    <xf numFmtId="182" fontId="1" fillId="0" borderId="0" applyFill="0" applyBorder="0" applyAlignment="0" applyProtection="0"/>
    <xf numFmtId="0" fontId="0" fillId="0" borderId="0">
      <alignment/>
      <protection/>
    </xf>
    <xf numFmtId="189" fontId="1" fillId="0" borderId="0" applyFill="0" applyBorder="0" applyAlignment="0" applyProtection="0"/>
    <xf numFmtId="185" fontId="1" fillId="0" borderId="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85" fontId="1" fillId="0" borderId="0" applyFill="0" applyBorder="0" applyAlignment="0" applyProtection="0"/>
    <xf numFmtId="0" fontId="22" fillId="0" borderId="0">
      <alignment vertical="top"/>
      <protection/>
    </xf>
    <xf numFmtId="0" fontId="22" fillId="0" borderId="0">
      <alignment vertical="top"/>
      <protection/>
    </xf>
    <xf numFmtId="0" fontId="22" fillId="0" borderId="0">
      <alignment vertical="top"/>
      <protection/>
    </xf>
    <xf numFmtId="0" fontId="22" fillId="0" borderId="0">
      <alignment vertical="top"/>
      <protection/>
    </xf>
    <xf numFmtId="0" fontId="22" fillId="0" borderId="0">
      <alignment vertical="top"/>
      <protection/>
    </xf>
    <xf numFmtId="0" fontId="0" fillId="0" borderId="0">
      <alignment/>
      <protection/>
    </xf>
    <xf numFmtId="0" fontId="22" fillId="0" borderId="0">
      <alignment vertical="top"/>
      <protection/>
    </xf>
    <xf numFmtId="0" fontId="22" fillId="0" borderId="0">
      <alignment vertical="top"/>
      <protection/>
    </xf>
    <xf numFmtId="0" fontId="22" fillId="0" borderId="0">
      <alignment vertical="top"/>
      <protection/>
    </xf>
    <xf numFmtId="0" fontId="22" fillId="0" borderId="0">
      <alignment vertical="top"/>
      <protection/>
    </xf>
    <xf numFmtId="0" fontId="22" fillId="0" borderId="0">
      <alignment vertical="top"/>
      <protection/>
    </xf>
    <xf numFmtId="0" fontId="22" fillId="0" borderId="0">
      <alignment vertical="top"/>
      <protection/>
    </xf>
    <xf numFmtId="0" fontId="22" fillId="0" borderId="0">
      <alignment vertical="top"/>
      <protection/>
    </xf>
    <xf numFmtId="0" fontId="22" fillId="0" borderId="0">
      <alignment vertical="top"/>
      <protection/>
    </xf>
    <xf numFmtId="0" fontId="22" fillId="0" borderId="0">
      <alignment vertical="top"/>
      <protection/>
    </xf>
    <xf numFmtId="0" fontId="22" fillId="0" borderId="0">
      <alignment vertical="top"/>
      <protection/>
    </xf>
    <xf numFmtId="0" fontId="22" fillId="0" borderId="0">
      <alignment vertical="top"/>
      <protection/>
    </xf>
    <xf numFmtId="0" fontId="22" fillId="0" borderId="0">
      <alignment vertical="top"/>
      <protection/>
    </xf>
    <xf numFmtId="0" fontId="22" fillId="0" borderId="0">
      <alignment vertical="top"/>
      <protection/>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72" fontId="5" fillId="0" borderId="0" applyProtection="0">
      <alignment/>
    </xf>
    <xf numFmtId="173" fontId="5" fillId="0" borderId="0" applyProtection="0">
      <alignment/>
    </xf>
    <xf numFmtId="173" fontId="5" fillId="0" borderId="0" applyProtection="0">
      <alignment/>
    </xf>
    <xf numFmtId="0" fontId="2" fillId="0" borderId="0" applyProtection="0">
      <alignment/>
    </xf>
    <xf numFmtId="172" fontId="5" fillId="0" borderId="0" applyProtection="0">
      <alignment/>
    </xf>
    <xf numFmtId="173" fontId="5" fillId="0" borderId="0" applyProtection="0">
      <alignment/>
    </xf>
    <xf numFmtId="173" fontId="5" fillId="0" borderId="0" applyProtection="0">
      <alignment/>
    </xf>
    <xf numFmtId="0" fontId="2" fillId="0" borderId="0" applyProtection="0">
      <alignment/>
    </xf>
    <xf numFmtId="189" fontId="1" fillId="0" borderId="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184" fontId="1" fillId="0" borderId="0" applyFill="0" applyBorder="0" applyAlignment="0" applyProtection="0"/>
    <xf numFmtId="0" fontId="0" fillId="0" borderId="0">
      <alignment/>
      <protection/>
    </xf>
    <xf numFmtId="185" fontId="1" fillId="0" borderId="0" applyFill="0" applyBorder="0" applyAlignment="0" applyProtection="0"/>
    <xf numFmtId="1" fontId="7" fillId="0" borderId="0" applyBorder="0" applyAlignment="0">
      <protection/>
    </xf>
    <xf numFmtId="1" fontId="7" fillId="0" borderId="0" applyBorder="0" applyAlignment="0">
      <protection/>
    </xf>
    <xf numFmtId="0" fontId="8" fillId="0" borderId="0">
      <alignment/>
      <protection/>
    </xf>
    <xf numFmtId="0" fontId="8" fillId="0" borderId="0">
      <alignment/>
      <protection/>
    </xf>
    <xf numFmtId="0" fontId="0" fillId="0" borderId="0">
      <alignment/>
      <protection/>
    </xf>
    <xf numFmtId="0" fontId="9" fillId="0" borderId="0">
      <alignment/>
      <protection/>
    </xf>
    <xf numFmtId="0" fontId="8" fillId="0" borderId="0" applyProtection="0">
      <alignment/>
    </xf>
    <xf numFmtId="3" fontId="4" fillId="0" borderId="1">
      <alignment/>
      <protection/>
    </xf>
    <xf numFmtId="3" fontId="4" fillId="0" borderId="1">
      <alignment/>
      <protection/>
    </xf>
    <xf numFmtId="3" fontId="4" fillId="0" borderId="1">
      <alignment/>
      <protection/>
    </xf>
    <xf numFmtId="3" fontId="4" fillId="0" borderId="1">
      <alignment/>
      <protection/>
    </xf>
    <xf numFmtId="175" fontId="1" fillId="0" borderId="0" applyFill="0" applyBorder="0" applyAlignment="0" applyProtection="0"/>
    <xf numFmtId="0" fontId="10" fillId="2" borderId="0">
      <alignment/>
      <protection/>
    </xf>
    <xf numFmtId="0" fontId="10" fillId="2" borderId="0">
      <alignment/>
      <protection/>
    </xf>
    <xf numFmtId="0" fontId="10" fillId="2" borderId="0">
      <alignment/>
      <protection/>
    </xf>
    <xf numFmtId="175" fontId="1" fillId="0" borderId="0" applyFill="0" applyBorder="0" applyAlignment="0" applyProtection="0"/>
    <xf numFmtId="0" fontId="10"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175" fontId="1" fillId="0" borderId="0" applyFill="0" applyBorder="0" applyAlignment="0" applyProtection="0"/>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 fillId="0" borderId="0" applyFill="0" applyBorder="0" applyAlignment="0">
      <protection/>
    </xf>
    <xf numFmtId="0" fontId="10" fillId="2" borderId="0">
      <alignment/>
      <protection/>
    </xf>
    <xf numFmtId="0" fontId="1" fillId="0" borderId="0" applyFill="0" applyBorder="0" applyAlignment="0">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175" fontId="1" fillId="0" borderId="0" applyFill="0" applyBorder="0" applyAlignment="0" applyProtection="0"/>
    <xf numFmtId="0" fontId="10" fillId="2" borderId="0">
      <alignment/>
      <protection/>
    </xf>
    <xf numFmtId="0" fontId="10" fillId="2" borderId="0">
      <alignment/>
      <protection/>
    </xf>
    <xf numFmtId="0" fontId="1" fillId="0" borderId="0" applyNumberFormat="0" applyBorder="0">
      <alignment horizontal="left" indent="1"/>
      <protection/>
    </xf>
    <xf numFmtId="0" fontId="1" fillId="0" borderId="0" applyNumberFormat="0" applyBorder="0">
      <alignment horizontal="left" indent="1"/>
      <protection/>
    </xf>
    <xf numFmtId="0" fontId="1" fillId="0" borderId="0" applyFill="0" applyBorder="0" applyAlignment="0">
      <protection/>
    </xf>
    <xf numFmtId="0" fontId="1" fillId="0" borderId="0" applyFill="0" applyBorder="0" applyAlignment="0">
      <protection/>
    </xf>
    <xf numFmtId="0" fontId="11" fillId="0" borderId="0">
      <alignment/>
      <protection/>
    </xf>
    <xf numFmtId="0" fontId="1" fillId="0" borderId="3" applyFill="0" applyAlignment="0">
      <protection/>
    </xf>
    <xf numFmtId="0" fontId="13" fillId="2" borderId="0">
      <alignment/>
      <protection/>
    </xf>
    <xf numFmtId="0" fontId="13"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3" fillId="2" borderId="0">
      <alignment/>
      <protection/>
    </xf>
    <xf numFmtId="0" fontId="13" fillId="2" borderId="0">
      <alignment/>
      <protection/>
    </xf>
    <xf numFmtId="0" fontId="1" fillId="0" borderId="0" applyNumberFormat="0" applyBorder="0" applyAlignment="0">
      <protection/>
    </xf>
    <xf numFmtId="0" fontId="1" fillId="0" borderId="0" applyNumberFormat="0" applyBorder="0" applyAlignment="0">
      <protection/>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0" fillId="0" borderId="0">
      <alignment/>
      <protection/>
    </xf>
    <xf numFmtId="0" fontId="15" fillId="2" borderId="0">
      <alignment/>
      <protection/>
    </xf>
    <xf numFmtId="0" fontId="15"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2" fillId="2" borderId="0">
      <alignment/>
      <protection/>
    </xf>
    <xf numFmtId="0" fontId="15" fillId="2" borderId="0">
      <alignment/>
      <protection/>
    </xf>
    <xf numFmtId="0" fontId="16" fillId="0" borderId="0">
      <alignment wrapText="1"/>
      <protection/>
    </xf>
    <xf numFmtId="0" fontId="16" fillId="0" borderId="0">
      <alignment wrapText="1"/>
      <protection/>
    </xf>
    <xf numFmtId="0" fontId="12" fillId="0" borderId="0">
      <alignment wrapText="1"/>
      <protection/>
    </xf>
    <xf numFmtId="0" fontId="12" fillId="0" borderId="0">
      <alignment wrapText="1"/>
      <protection/>
    </xf>
    <xf numFmtId="0" fontId="12" fillId="0" borderId="0">
      <alignment wrapText="1"/>
      <protection/>
    </xf>
    <xf numFmtId="0" fontId="12" fillId="0" borderId="0">
      <alignment wrapText="1"/>
      <protection/>
    </xf>
    <xf numFmtId="0" fontId="12" fillId="0" borderId="0">
      <alignment wrapText="1"/>
      <protection/>
    </xf>
    <xf numFmtId="0" fontId="12" fillId="0" borderId="0">
      <alignment wrapText="1"/>
      <protection/>
    </xf>
    <xf numFmtId="0" fontId="12" fillId="0" borderId="0">
      <alignment wrapText="1"/>
      <protection/>
    </xf>
    <xf numFmtId="0" fontId="12" fillId="0" borderId="0">
      <alignment wrapText="1"/>
      <protection/>
    </xf>
    <xf numFmtId="0" fontId="12" fillId="0" borderId="0">
      <alignment wrapText="1"/>
      <protection/>
    </xf>
    <xf numFmtId="0" fontId="12" fillId="0" borderId="0">
      <alignment wrapText="1"/>
      <protection/>
    </xf>
    <xf numFmtId="0" fontId="12" fillId="0" borderId="0">
      <alignment wrapText="1"/>
      <protection/>
    </xf>
    <xf numFmtId="0" fontId="12" fillId="0" borderId="0">
      <alignment wrapText="1"/>
      <protection/>
    </xf>
    <xf numFmtId="0" fontId="12" fillId="0" borderId="0">
      <alignment wrapText="1"/>
      <protection/>
    </xf>
    <xf numFmtId="0" fontId="12" fillId="0" borderId="0">
      <alignment wrapText="1"/>
      <protection/>
    </xf>
    <xf numFmtId="0" fontId="12" fillId="0" borderId="0">
      <alignment wrapText="1"/>
      <protection/>
    </xf>
    <xf numFmtId="0" fontId="12" fillId="0" borderId="0">
      <alignment wrapText="1"/>
      <protection/>
    </xf>
    <xf numFmtId="0" fontId="12" fillId="0" borderId="0">
      <alignment wrapText="1"/>
      <protection/>
    </xf>
    <xf numFmtId="0" fontId="12" fillId="0" borderId="0">
      <alignment wrapText="1"/>
      <protection/>
    </xf>
    <xf numFmtId="0" fontId="12" fillId="0" borderId="0">
      <alignment wrapText="1"/>
      <protection/>
    </xf>
    <xf numFmtId="0" fontId="12" fillId="0" borderId="0">
      <alignment wrapText="1"/>
      <protection/>
    </xf>
    <xf numFmtId="0" fontId="12" fillId="0" borderId="0">
      <alignment wrapText="1"/>
      <protection/>
    </xf>
    <xf numFmtId="0" fontId="12" fillId="0" borderId="0">
      <alignment wrapText="1"/>
      <protection/>
    </xf>
    <xf numFmtId="0" fontId="12" fillId="0" borderId="0">
      <alignment wrapText="1"/>
      <protection/>
    </xf>
    <xf numFmtId="0" fontId="12" fillId="0" borderId="0">
      <alignment wrapText="1"/>
      <protection/>
    </xf>
    <xf numFmtId="0" fontId="12" fillId="0" borderId="0">
      <alignment wrapText="1"/>
      <protection/>
    </xf>
    <xf numFmtId="0" fontId="12" fillId="0" borderId="0">
      <alignment wrapText="1"/>
      <protection/>
    </xf>
    <xf numFmtId="0" fontId="12" fillId="0" borderId="0">
      <alignment wrapText="1"/>
      <protection/>
    </xf>
    <xf numFmtId="0" fontId="12" fillId="0" borderId="0">
      <alignment wrapText="1"/>
      <protection/>
    </xf>
    <xf numFmtId="0" fontId="12" fillId="0" borderId="0">
      <alignment wrapText="1"/>
      <protection/>
    </xf>
    <xf numFmtId="0" fontId="12" fillId="0" borderId="0">
      <alignment wrapText="1"/>
      <protection/>
    </xf>
    <xf numFmtId="0" fontId="16" fillId="0" borderId="0">
      <alignment wrapText="1"/>
      <protection/>
    </xf>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 fillId="0" borderId="0" applyNumberFormat="0" applyBorder="0" applyAlignment="0">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20" borderId="0" applyNumberFormat="0" applyBorder="0" applyAlignment="0" applyProtection="0"/>
    <xf numFmtId="0" fontId="1" fillId="0" borderId="0" applyFill="0" applyBorder="0" applyAlignment="0" applyProtection="0"/>
    <xf numFmtId="0" fontId="1" fillId="0" borderId="0" applyFill="0" applyBorder="0" applyAlignment="0" applyProtection="0"/>
    <xf numFmtId="0" fontId="23" fillId="0" borderId="0">
      <alignment horizontal="center" wrapText="1"/>
      <protection locked="0"/>
    </xf>
    <xf numFmtId="0" fontId="23" fillId="0" borderId="0">
      <alignment horizontal="center" wrapText="1"/>
      <protection locked="0"/>
    </xf>
    <xf numFmtId="0" fontId="24" fillId="0" borderId="0" applyNumberFormat="0" applyBorder="0" applyAlignment="0">
      <protection/>
    </xf>
    <xf numFmtId="0" fontId="1" fillId="0" borderId="0" applyFill="0" applyBorder="0" applyAlignment="0" applyProtection="0"/>
    <xf numFmtId="0" fontId="1" fillId="0" borderId="0" applyFill="0" applyBorder="0" applyAlignment="0" applyProtection="0"/>
    <xf numFmtId="173" fontId="1" fillId="0" borderId="0" applyFill="0" applyBorder="0" applyAlignment="0" applyProtection="0"/>
    <xf numFmtId="190" fontId="1" fillId="0" borderId="0" applyFill="0" applyBorder="0" applyAlignment="0" applyProtection="0"/>
    <xf numFmtId="0" fontId="25" fillId="4" borderId="0" applyNumberFormat="0" applyBorder="0" applyAlignment="0" applyProtection="0"/>
    <xf numFmtId="0" fontId="26" fillId="0" borderId="0" applyNumberFormat="0" applyFill="0" applyBorder="0" applyAlignment="0" applyProtection="0"/>
    <xf numFmtId="0" fontId="27" fillId="0" borderId="0">
      <alignment/>
      <protection/>
    </xf>
    <xf numFmtId="215" fontId="28" fillId="0" borderId="0" applyFill="0" applyBorder="0" applyAlignment="0">
      <protection/>
    </xf>
    <xf numFmtId="216" fontId="3" fillId="0" borderId="0" applyFill="0" applyBorder="0" applyAlignment="0">
      <protection/>
    </xf>
    <xf numFmtId="217" fontId="0" fillId="0" borderId="0" applyFill="0" applyBorder="0" applyAlignment="0">
      <protection/>
    </xf>
    <xf numFmtId="218" fontId="0" fillId="0" borderId="0" applyFill="0" applyBorder="0" applyAlignment="0">
      <protection/>
    </xf>
    <xf numFmtId="218" fontId="0" fillId="0" borderId="0" applyFill="0" applyBorder="0" applyAlignment="0">
      <protection/>
    </xf>
    <xf numFmtId="218" fontId="0" fillId="0" borderId="0" applyFill="0" applyBorder="0" applyAlignment="0">
      <protection/>
    </xf>
    <xf numFmtId="218" fontId="0" fillId="0" borderId="0" applyFill="0" applyBorder="0" applyAlignment="0">
      <protection/>
    </xf>
    <xf numFmtId="218" fontId="0" fillId="0" borderId="0" applyFill="0" applyBorder="0" applyAlignment="0">
      <protection/>
    </xf>
    <xf numFmtId="218" fontId="0" fillId="0" borderId="0" applyFill="0" applyBorder="0" applyAlignment="0">
      <protection/>
    </xf>
    <xf numFmtId="218" fontId="0" fillId="0" borderId="0" applyFill="0" applyBorder="0" applyAlignment="0">
      <protection/>
    </xf>
    <xf numFmtId="218" fontId="0" fillId="0" borderId="0" applyFill="0" applyBorder="0" applyAlignment="0">
      <protection/>
    </xf>
    <xf numFmtId="218" fontId="0" fillId="0" borderId="0" applyFill="0" applyBorder="0" applyAlignment="0">
      <protection/>
    </xf>
    <xf numFmtId="218" fontId="0" fillId="0" borderId="0" applyFill="0" applyBorder="0" applyAlignment="0">
      <protection/>
    </xf>
    <xf numFmtId="218" fontId="0" fillId="0" borderId="0" applyFill="0" applyBorder="0" applyAlignment="0">
      <protection/>
    </xf>
    <xf numFmtId="218" fontId="0" fillId="0" borderId="0" applyFill="0" applyBorder="0" applyAlignment="0">
      <protection/>
    </xf>
    <xf numFmtId="218" fontId="0" fillId="0" borderId="0" applyFill="0" applyBorder="0" applyAlignment="0">
      <protection/>
    </xf>
    <xf numFmtId="218" fontId="0" fillId="0" borderId="0" applyFill="0" applyBorder="0" applyAlignment="0">
      <protection/>
    </xf>
    <xf numFmtId="218" fontId="0" fillId="0" borderId="0" applyFill="0" applyBorder="0" applyAlignment="0">
      <protection/>
    </xf>
    <xf numFmtId="219" fontId="0" fillId="0" borderId="0" applyFill="0" applyBorder="0" applyAlignment="0">
      <protection/>
    </xf>
    <xf numFmtId="220" fontId="0" fillId="0" borderId="0" applyFill="0" applyBorder="0" applyAlignment="0">
      <protection/>
    </xf>
    <xf numFmtId="220" fontId="0" fillId="0" borderId="0" applyFill="0" applyBorder="0" applyAlignment="0">
      <protection/>
    </xf>
    <xf numFmtId="220" fontId="0" fillId="0" borderId="0" applyFill="0" applyBorder="0" applyAlignment="0">
      <protection/>
    </xf>
    <xf numFmtId="220" fontId="0" fillId="0" borderId="0" applyFill="0" applyBorder="0" applyAlignment="0">
      <protection/>
    </xf>
    <xf numFmtId="220" fontId="0" fillId="0" borderId="0" applyFill="0" applyBorder="0" applyAlignment="0">
      <protection/>
    </xf>
    <xf numFmtId="220" fontId="0" fillId="0" borderId="0" applyFill="0" applyBorder="0" applyAlignment="0">
      <protection/>
    </xf>
    <xf numFmtId="220" fontId="0" fillId="0" borderId="0" applyFill="0" applyBorder="0" applyAlignment="0">
      <protection/>
    </xf>
    <xf numFmtId="220" fontId="0" fillId="0" borderId="0" applyFill="0" applyBorder="0" applyAlignment="0">
      <protection/>
    </xf>
    <xf numFmtId="220" fontId="0" fillId="0" borderId="0" applyFill="0" applyBorder="0" applyAlignment="0">
      <protection/>
    </xf>
    <xf numFmtId="220" fontId="0" fillId="0" borderId="0" applyFill="0" applyBorder="0" applyAlignment="0">
      <protection/>
    </xf>
    <xf numFmtId="220" fontId="0" fillId="0" borderId="0" applyFill="0" applyBorder="0" applyAlignment="0">
      <protection/>
    </xf>
    <xf numFmtId="220" fontId="0" fillId="0" borderId="0" applyFill="0" applyBorder="0" applyAlignment="0">
      <protection/>
    </xf>
    <xf numFmtId="220" fontId="0" fillId="0" borderId="0" applyFill="0" applyBorder="0" applyAlignment="0">
      <protection/>
    </xf>
    <xf numFmtId="220" fontId="0" fillId="0" borderId="0" applyFill="0" applyBorder="0" applyAlignment="0">
      <protection/>
    </xf>
    <xf numFmtId="220" fontId="0" fillId="0" borderId="0" applyFill="0" applyBorder="0" applyAlignment="0">
      <protection/>
    </xf>
    <xf numFmtId="221" fontId="0" fillId="0" borderId="0" applyFill="0" applyBorder="0" applyAlignment="0">
      <protection/>
    </xf>
    <xf numFmtId="222" fontId="0" fillId="0" borderId="0" applyFill="0" applyBorder="0" applyAlignment="0">
      <protection/>
    </xf>
    <xf numFmtId="222" fontId="0" fillId="0" borderId="0" applyFill="0" applyBorder="0" applyAlignment="0">
      <protection/>
    </xf>
    <xf numFmtId="222" fontId="0" fillId="0" borderId="0" applyFill="0" applyBorder="0" applyAlignment="0">
      <protection/>
    </xf>
    <xf numFmtId="222" fontId="0" fillId="0" borderId="0" applyFill="0" applyBorder="0" applyAlignment="0">
      <protection/>
    </xf>
    <xf numFmtId="222" fontId="0" fillId="0" borderId="0" applyFill="0" applyBorder="0" applyAlignment="0">
      <protection/>
    </xf>
    <xf numFmtId="222" fontId="0" fillId="0" borderId="0" applyFill="0" applyBorder="0" applyAlignment="0">
      <protection/>
    </xf>
    <xf numFmtId="222" fontId="0" fillId="0" borderId="0" applyFill="0" applyBorder="0" applyAlignment="0">
      <protection/>
    </xf>
    <xf numFmtId="222" fontId="0" fillId="0" borderId="0" applyFill="0" applyBorder="0" applyAlignment="0">
      <protection/>
    </xf>
    <xf numFmtId="222" fontId="0" fillId="0" borderId="0" applyFill="0" applyBorder="0" applyAlignment="0">
      <protection/>
    </xf>
    <xf numFmtId="222" fontId="0" fillId="0" borderId="0" applyFill="0" applyBorder="0" applyAlignment="0">
      <protection/>
    </xf>
    <xf numFmtId="222" fontId="0" fillId="0" borderId="0" applyFill="0" applyBorder="0" applyAlignment="0">
      <protection/>
    </xf>
    <xf numFmtId="222" fontId="0" fillId="0" borderId="0" applyFill="0" applyBorder="0" applyAlignment="0">
      <protection/>
    </xf>
    <xf numFmtId="222" fontId="0" fillId="0" borderId="0" applyFill="0" applyBorder="0" applyAlignment="0">
      <protection/>
    </xf>
    <xf numFmtId="222" fontId="0" fillId="0" borderId="0" applyFill="0" applyBorder="0" applyAlignment="0">
      <protection/>
    </xf>
    <xf numFmtId="222" fontId="0" fillId="0" borderId="0" applyFill="0" applyBorder="0" applyAlignment="0">
      <protection/>
    </xf>
    <xf numFmtId="223" fontId="0" fillId="0" borderId="0" applyFill="0" applyBorder="0" applyAlignment="0">
      <protection/>
    </xf>
    <xf numFmtId="224" fontId="0" fillId="0" borderId="0" applyFill="0" applyBorder="0" applyAlignment="0">
      <protection/>
    </xf>
    <xf numFmtId="224" fontId="0" fillId="0" borderId="0" applyFill="0" applyBorder="0" applyAlignment="0">
      <protection/>
    </xf>
    <xf numFmtId="224" fontId="0" fillId="0" borderId="0" applyFill="0" applyBorder="0" applyAlignment="0">
      <protection/>
    </xf>
    <xf numFmtId="224" fontId="0" fillId="0" borderId="0" applyFill="0" applyBorder="0" applyAlignment="0">
      <protection/>
    </xf>
    <xf numFmtId="224" fontId="0" fillId="0" borderId="0" applyFill="0" applyBorder="0" applyAlignment="0">
      <protection/>
    </xf>
    <xf numFmtId="224" fontId="0" fillId="0" borderId="0" applyFill="0" applyBorder="0" applyAlignment="0">
      <protection/>
    </xf>
    <xf numFmtId="224" fontId="0" fillId="0" borderId="0" applyFill="0" applyBorder="0" applyAlignment="0">
      <protection/>
    </xf>
    <xf numFmtId="224" fontId="0" fillId="0" borderId="0" applyFill="0" applyBorder="0" applyAlignment="0">
      <protection/>
    </xf>
    <xf numFmtId="224" fontId="0" fillId="0" borderId="0" applyFill="0" applyBorder="0" applyAlignment="0">
      <protection/>
    </xf>
    <xf numFmtId="224" fontId="0" fillId="0" borderId="0" applyFill="0" applyBorder="0" applyAlignment="0">
      <protection/>
    </xf>
    <xf numFmtId="224" fontId="0" fillId="0" borderId="0" applyFill="0" applyBorder="0" applyAlignment="0">
      <protection/>
    </xf>
    <xf numFmtId="224" fontId="0" fillId="0" borderId="0" applyFill="0" applyBorder="0" applyAlignment="0">
      <protection/>
    </xf>
    <xf numFmtId="224" fontId="0" fillId="0" borderId="0" applyFill="0" applyBorder="0" applyAlignment="0">
      <protection/>
    </xf>
    <xf numFmtId="224" fontId="0" fillId="0" borderId="0" applyFill="0" applyBorder="0" applyAlignment="0">
      <protection/>
    </xf>
    <xf numFmtId="224" fontId="0" fillId="0" borderId="0" applyFill="0" applyBorder="0" applyAlignment="0">
      <protection/>
    </xf>
    <xf numFmtId="225" fontId="0" fillId="0" borderId="0" applyFill="0" applyBorder="0" applyAlignment="0">
      <protection/>
    </xf>
    <xf numFmtId="226" fontId="0" fillId="0" borderId="0" applyFill="0" applyBorder="0" applyAlignment="0">
      <protection/>
    </xf>
    <xf numFmtId="226" fontId="0" fillId="0" borderId="0" applyFill="0" applyBorder="0" applyAlignment="0">
      <protection/>
    </xf>
    <xf numFmtId="226" fontId="0" fillId="0" borderId="0" applyFill="0" applyBorder="0" applyAlignment="0">
      <protection/>
    </xf>
    <xf numFmtId="226" fontId="0" fillId="0" borderId="0" applyFill="0" applyBorder="0" applyAlignment="0">
      <protection/>
    </xf>
    <xf numFmtId="226" fontId="0" fillId="0" borderId="0" applyFill="0" applyBorder="0" applyAlignment="0">
      <protection/>
    </xf>
    <xf numFmtId="226" fontId="0" fillId="0" borderId="0" applyFill="0" applyBorder="0" applyAlignment="0">
      <protection/>
    </xf>
    <xf numFmtId="226" fontId="0" fillId="0" borderId="0" applyFill="0" applyBorder="0" applyAlignment="0">
      <protection/>
    </xf>
    <xf numFmtId="226" fontId="0" fillId="0" borderId="0" applyFill="0" applyBorder="0" applyAlignment="0">
      <protection/>
    </xf>
    <xf numFmtId="226" fontId="0" fillId="0" borderId="0" applyFill="0" applyBorder="0" applyAlignment="0">
      <protection/>
    </xf>
    <xf numFmtId="226" fontId="0" fillId="0" borderId="0" applyFill="0" applyBorder="0" applyAlignment="0">
      <protection/>
    </xf>
    <xf numFmtId="226" fontId="0" fillId="0" borderId="0" applyFill="0" applyBorder="0" applyAlignment="0">
      <protection/>
    </xf>
    <xf numFmtId="226" fontId="0" fillId="0" borderId="0" applyFill="0" applyBorder="0" applyAlignment="0">
      <protection/>
    </xf>
    <xf numFmtId="226" fontId="0" fillId="0" borderId="0" applyFill="0" applyBorder="0" applyAlignment="0">
      <protection/>
    </xf>
    <xf numFmtId="226" fontId="0" fillId="0" borderId="0" applyFill="0" applyBorder="0" applyAlignment="0">
      <protection/>
    </xf>
    <xf numFmtId="226" fontId="0" fillId="0" borderId="0" applyFill="0" applyBorder="0" applyAlignment="0">
      <protection/>
    </xf>
    <xf numFmtId="227" fontId="0" fillId="0" borderId="0" applyFill="0" applyBorder="0" applyAlignment="0">
      <protection/>
    </xf>
    <xf numFmtId="228" fontId="0" fillId="0" borderId="0" applyFill="0" applyBorder="0" applyAlignment="0">
      <protection/>
    </xf>
    <xf numFmtId="228" fontId="0" fillId="0" borderId="0" applyFill="0" applyBorder="0" applyAlignment="0">
      <protection/>
    </xf>
    <xf numFmtId="228" fontId="0" fillId="0" borderId="0" applyFill="0" applyBorder="0" applyAlignment="0">
      <protection/>
    </xf>
    <xf numFmtId="228" fontId="0" fillId="0" borderId="0" applyFill="0" applyBorder="0" applyAlignment="0">
      <protection/>
    </xf>
    <xf numFmtId="228" fontId="0" fillId="0" borderId="0" applyFill="0" applyBorder="0" applyAlignment="0">
      <protection/>
    </xf>
    <xf numFmtId="228" fontId="0" fillId="0" borderId="0" applyFill="0" applyBorder="0" applyAlignment="0">
      <protection/>
    </xf>
    <xf numFmtId="228" fontId="0" fillId="0" borderId="0" applyFill="0" applyBorder="0" applyAlignment="0">
      <protection/>
    </xf>
    <xf numFmtId="228" fontId="0" fillId="0" borderId="0" applyFill="0" applyBorder="0" applyAlignment="0">
      <protection/>
    </xf>
    <xf numFmtId="228" fontId="0" fillId="0" borderId="0" applyFill="0" applyBorder="0" applyAlignment="0">
      <protection/>
    </xf>
    <xf numFmtId="228" fontId="0" fillId="0" borderId="0" applyFill="0" applyBorder="0" applyAlignment="0">
      <protection/>
    </xf>
    <xf numFmtId="228" fontId="0" fillId="0" borderId="0" applyFill="0" applyBorder="0" applyAlignment="0">
      <protection/>
    </xf>
    <xf numFmtId="228" fontId="0" fillId="0" borderId="0" applyFill="0" applyBorder="0" applyAlignment="0">
      <protection/>
    </xf>
    <xf numFmtId="228" fontId="0" fillId="0" borderId="0" applyFill="0" applyBorder="0" applyAlignment="0">
      <protection/>
    </xf>
    <xf numFmtId="228" fontId="0" fillId="0" borderId="0" applyFill="0" applyBorder="0" applyAlignment="0">
      <protection/>
    </xf>
    <xf numFmtId="228" fontId="0" fillId="0" borderId="0" applyFill="0" applyBorder="0" applyAlignment="0">
      <protection/>
    </xf>
    <xf numFmtId="217" fontId="0" fillId="0" borderId="0" applyFill="0" applyBorder="0" applyAlignment="0">
      <protection/>
    </xf>
    <xf numFmtId="218" fontId="0" fillId="0" borderId="0" applyFill="0" applyBorder="0" applyAlignment="0">
      <protection/>
    </xf>
    <xf numFmtId="218" fontId="0" fillId="0" borderId="0" applyFill="0" applyBorder="0" applyAlignment="0">
      <protection/>
    </xf>
    <xf numFmtId="218" fontId="0" fillId="0" borderId="0" applyFill="0" applyBorder="0" applyAlignment="0">
      <protection/>
    </xf>
    <xf numFmtId="218" fontId="0" fillId="0" borderId="0" applyFill="0" applyBorder="0" applyAlignment="0">
      <protection/>
    </xf>
    <xf numFmtId="218" fontId="0" fillId="0" borderId="0" applyFill="0" applyBorder="0" applyAlignment="0">
      <protection/>
    </xf>
    <xf numFmtId="218" fontId="0" fillId="0" borderId="0" applyFill="0" applyBorder="0" applyAlignment="0">
      <protection/>
    </xf>
    <xf numFmtId="218" fontId="0" fillId="0" borderId="0" applyFill="0" applyBorder="0" applyAlignment="0">
      <protection/>
    </xf>
    <xf numFmtId="218" fontId="0" fillId="0" borderId="0" applyFill="0" applyBorder="0" applyAlignment="0">
      <protection/>
    </xf>
    <xf numFmtId="218" fontId="0" fillId="0" borderId="0" applyFill="0" applyBorder="0" applyAlignment="0">
      <protection/>
    </xf>
    <xf numFmtId="218" fontId="0" fillId="0" borderId="0" applyFill="0" applyBorder="0" applyAlignment="0">
      <protection/>
    </xf>
    <xf numFmtId="218" fontId="0" fillId="0" borderId="0" applyFill="0" applyBorder="0" applyAlignment="0">
      <protection/>
    </xf>
    <xf numFmtId="218" fontId="0" fillId="0" borderId="0" applyFill="0" applyBorder="0" applyAlignment="0">
      <protection/>
    </xf>
    <xf numFmtId="218" fontId="0" fillId="0" borderId="0" applyFill="0" applyBorder="0" applyAlignment="0">
      <protection/>
    </xf>
    <xf numFmtId="218" fontId="0" fillId="0" borderId="0" applyFill="0" applyBorder="0" applyAlignment="0">
      <protection/>
    </xf>
    <xf numFmtId="218" fontId="0" fillId="0" borderId="0" applyFill="0" applyBorder="0" applyAlignment="0">
      <protection/>
    </xf>
    <xf numFmtId="0" fontId="29" fillId="2" borderId="4" applyNumberFormat="0" applyAlignment="0" applyProtection="0"/>
    <xf numFmtId="0" fontId="30" fillId="0" borderId="0">
      <alignment/>
      <protection/>
    </xf>
    <xf numFmtId="0" fontId="30" fillId="0" borderId="0">
      <alignment/>
      <protection/>
    </xf>
    <xf numFmtId="0" fontId="31" fillId="0" borderId="0" applyFill="0" applyBorder="0" applyProtection="0">
      <alignment horizontal="center"/>
    </xf>
    <xf numFmtId="229" fontId="1" fillId="0" borderId="0" applyFill="0" applyBorder="0" applyAlignment="0" applyProtection="0"/>
    <xf numFmtId="0" fontId="32" fillId="21" borderId="5" applyNumberFormat="0" applyAlignment="0" applyProtection="0"/>
    <xf numFmtId="174" fontId="1" fillId="0" borderId="0" applyFill="0" applyBorder="0" applyAlignment="0" applyProtection="0"/>
    <xf numFmtId="1" fontId="33" fillId="0" borderId="0" applyBorder="0">
      <alignment/>
      <protection/>
    </xf>
    <xf numFmtId="0" fontId="34" fillId="0" borderId="6">
      <alignment horizontal="center"/>
      <protection/>
    </xf>
    <xf numFmtId="171" fontId="0" fillId="0" borderId="0" applyFill="0" applyBorder="0" applyAlignment="0" applyProtection="0"/>
    <xf numFmtId="230" fontId="35" fillId="0" borderId="0">
      <alignment/>
      <protection/>
    </xf>
    <xf numFmtId="230" fontId="35" fillId="0" borderId="0">
      <alignment/>
      <protection/>
    </xf>
    <xf numFmtId="230" fontId="35" fillId="0" borderId="0">
      <alignment/>
      <protection/>
    </xf>
    <xf numFmtId="230" fontId="35" fillId="0" borderId="0">
      <alignment/>
      <protection/>
    </xf>
    <xf numFmtId="230" fontId="35" fillId="0" borderId="0">
      <alignment/>
      <protection/>
    </xf>
    <xf numFmtId="230" fontId="35" fillId="0" borderId="0">
      <alignment/>
      <protection/>
    </xf>
    <xf numFmtId="230" fontId="35" fillId="0" borderId="0">
      <alignment/>
      <protection/>
    </xf>
    <xf numFmtId="230" fontId="35" fillId="0" borderId="0">
      <alignment/>
      <protection/>
    </xf>
    <xf numFmtId="231" fontId="1" fillId="0" borderId="0" applyFill="0" applyBorder="0" applyAlignment="0" applyProtection="0"/>
    <xf numFmtId="231" fontId="1" fillId="0" borderId="0" applyFill="0" applyBorder="0" applyAlignment="0" applyProtection="0"/>
    <xf numFmtId="231" fontId="1" fillId="0" borderId="0" applyFill="0" applyBorder="0" applyAlignment="0" applyProtection="0"/>
    <xf numFmtId="231" fontId="1" fillId="0" borderId="0" applyFill="0" applyBorder="0" applyAlignment="0" applyProtection="0"/>
    <xf numFmtId="231" fontId="1" fillId="0" borderId="0" applyFill="0" applyBorder="0" applyAlignment="0" applyProtection="0"/>
    <xf numFmtId="231" fontId="1" fillId="0" borderId="0" applyFill="0" applyBorder="0" applyAlignment="0" applyProtection="0"/>
    <xf numFmtId="231" fontId="1" fillId="0" borderId="0" applyFill="0" applyBorder="0" applyAlignment="0" applyProtection="0"/>
    <xf numFmtId="231" fontId="1" fillId="0" borderId="0" applyFill="0" applyBorder="0" applyAlignment="0" applyProtection="0"/>
    <xf numFmtId="231" fontId="1" fillId="0" borderId="0" applyFill="0" applyBorder="0" applyAlignment="0" applyProtection="0"/>
    <xf numFmtId="231" fontId="1" fillId="0" borderId="0" applyFill="0" applyBorder="0" applyAlignment="0" applyProtection="0"/>
    <xf numFmtId="231" fontId="1" fillId="0" borderId="0" applyFill="0" applyBorder="0" applyAlignment="0" applyProtection="0"/>
    <xf numFmtId="231" fontId="1" fillId="0" borderId="0" applyFill="0" applyBorder="0" applyAlignment="0" applyProtection="0"/>
    <xf numFmtId="231" fontId="1" fillId="0" borderId="0" applyFill="0" applyBorder="0" applyAlignment="0" applyProtection="0"/>
    <xf numFmtId="231" fontId="1" fillId="0" borderId="0" applyFill="0" applyBorder="0" applyAlignment="0" applyProtection="0"/>
    <xf numFmtId="231" fontId="1" fillId="0" borderId="0" applyFill="0" applyBorder="0" applyAlignment="0" applyProtection="0"/>
    <xf numFmtId="169" fontId="0" fillId="0" borderId="0" applyFill="0" applyBorder="0" applyAlignment="0" applyProtection="0"/>
    <xf numFmtId="232" fontId="1" fillId="0" borderId="0" applyFill="0" applyBorder="0" applyAlignment="0" applyProtection="0"/>
    <xf numFmtId="233" fontId="1" fillId="0" borderId="0" applyFill="0" applyBorder="0" applyAlignment="0" applyProtection="0"/>
    <xf numFmtId="234" fontId="1" fillId="0" borderId="0" applyFill="0" applyBorder="0" applyAlignment="0" applyProtection="0"/>
    <xf numFmtId="235" fontId="1" fillId="0" borderId="0" applyFill="0" applyBorder="0" applyAlignment="0" applyProtection="0"/>
    <xf numFmtId="236" fontId="1" fillId="0" borderId="0" applyFill="0" applyBorder="0" applyAlignment="0" applyProtection="0"/>
    <xf numFmtId="237" fontId="1" fillId="0" borderId="0" applyFill="0" applyBorder="0" applyAlignment="0" applyProtection="0"/>
    <xf numFmtId="182" fontId="1" fillId="0" borderId="0" applyFill="0" applyBorder="0" applyAlignment="0" applyProtection="0"/>
    <xf numFmtId="193" fontId="1" fillId="0" borderId="0" applyFill="0" applyBorder="0" applyAlignment="0" applyProtection="0"/>
    <xf numFmtId="193" fontId="1" fillId="0" borderId="0" applyFill="0" applyBorder="0" applyAlignment="0" applyProtection="0"/>
    <xf numFmtId="194" fontId="1" fillId="0" borderId="0" applyFill="0" applyBorder="0" applyAlignment="0" applyProtection="0"/>
    <xf numFmtId="238" fontId="1" fillId="0" borderId="0" applyFill="0" applyBorder="0" applyAlignment="0" applyProtection="0"/>
    <xf numFmtId="193" fontId="1" fillId="0" borderId="0" applyFill="0" applyBorder="0" applyAlignment="0" applyProtection="0"/>
    <xf numFmtId="172" fontId="1" fillId="0" borderId="0" applyFill="0" applyBorder="0" applyAlignment="0" applyProtection="0"/>
    <xf numFmtId="193" fontId="1" fillId="0" borderId="0" applyFill="0" applyBorder="0" applyAlignment="0" applyProtection="0"/>
    <xf numFmtId="193" fontId="1" fillId="0" borderId="0" applyFill="0" applyBorder="0" applyAlignment="0" applyProtection="0"/>
    <xf numFmtId="193" fontId="1" fillId="0" borderId="0" applyFill="0" applyBorder="0" applyAlignment="0" applyProtection="0"/>
    <xf numFmtId="181" fontId="1" fillId="0" borderId="0" applyFill="0" applyBorder="0" applyAlignment="0" applyProtection="0"/>
    <xf numFmtId="193" fontId="1" fillId="0" borderId="0" applyFill="0" applyBorder="0" applyAlignment="0" applyProtection="0"/>
    <xf numFmtId="193" fontId="1" fillId="0" borderId="0" applyFill="0" applyBorder="0" applyAlignment="0" applyProtection="0"/>
    <xf numFmtId="193" fontId="1" fillId="0" borderId="0" applyFill="0" applyBorder="0" applyAlignment="0" applyProtection="0"/>
    <xf numFmtId="193" fontId="1" fillId="0" borderId="0" applyFill="0" applyBorder="0" applyAlignment="0" applyProtection="0"/>
    <xf numFmtId="193" fontId="1" fillId="0" borderId="0" applyFill="0" applyBorder="0" applyAlignment="0" applyProtection="0"/>
    <xf numFmtId="193" fontId="1" fillId="0" borderId="0" applyFill="0" applyBorder="0" applyAlignment="0" applyProtection="0"/>
    <xf numFmtId="193" fontId="1"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9" fontId="0" fillId="0" borderId="0" applyFill="0" applyBorder="0" applyAlignment="0" applyProtection="0"/>
  </cellStyleXfs>
  <cellXfs count="312">
    <xf numFmtId="0" fontId="0" fillId="0" borderId="0" xfId="0" applyAlignment="1">
      <alignment/>
    </xf>
    <xf numFmtId="0" fontId="38" fillId="0" borderId="0" xfId="0" applyNumberFormat="1" applyFont="1" applyAlignment="1">
      <alignment horizontal="center" vertical="center" wrapText="1"/>
    </xf>
    <xf numFmtId="0" fontId="38" fillId="0" borderId="0" xfId="0" applyFont="1" applyAlignment="1">
      <alignment vertical="center" wrapText="1"/>
    </xf>
    <xf numFmtId="3" fontId="38" fillId="0" borderId="0" xfId="0" applyNumberFormat="1" applyFont="1" applyAlignment="1">
      <alignment horizontal="right" vertical="center" wrapText="1"/>
    </xf>
    <xf numFmtId="3" fontId="39" fillId="0" borderId="0" xfId="0" applyNumberFormat="1" applyFont="1" applyAlignment="1">
      <alignment horizontal="right" vertical="center" wrapText="1"/>
    </xf>
    <xf numFmtId="0" fontId="39" fillId="0" borderId="0" xfId="0" applyFont="1" applyAlignment="1">
      <alignment vertical="center" wrapText="1"/>
    </xf>
    <xf numFmtId="0" fontId="36" fillId="0" borderId="1" xfId="0" applyNumberFormat="1" applyFont="1" applyFill="1" applyBorder="1" applyAlignment="1">
      <alignment horizontal="center" vertical="center" wrapText="1"/>
    </xf>
    <xf numFmtId="3" fontId="36" fillId="0" borderId="1" xfId="0" applyNumberFormat="1" applyFont="1" applyFill="1" applyBorder="1" applyAlignment="1">
      <alignment horizontal="center" vertical="center" wrapText="1"/>
    </xf>
    <xf numFmtId="0" fontId="38" fillId="0" borderId="0" xfId="0" applyFont="1" applyAlignment="1">
      <alignment horizontal="center" vertical="center" wrapText="1"/>
    </xf>
    <xf numFmtId="3" fontId="39" fillId="0" borderId="1" xfId="0" applyNumberFormat="1" applyFont="1" applyFill="1" applyBorder="1" applyAlignment="1">
      <alignment horizontal="center" vertical="center" wrapText="1"/>
    </xf>
    <xf numFmtId="0" fontId="42" fillId="22" borderId="1" xfId="0" applyNumberFormat="1" applyFont="1" applyFill="1" applyBorder="1" applyAlignment="1">
      <alignment horizontal="center" vertical="center" wrapText="1"/>
    </xf>
    <xf numFmtId="0" fontId="42" fillId="22" borderId="1" xfId="0" applyFont="1" applyFill="1" applyBorder="1" applyAlignment="1">
      <alignment horizontal="center" vertical="center" wrapText="1"/>
    </xf>
    <xf numFmtId="3" fontId="42" fillId="22" borderId="1" xfId="0" applyNumberFormat="1" applyFont="1" applyFill="1" applyBorder="1" applyAlignment="1">
      <alignment horizontal="right" vertical="center" wrapText="1"/>
    </xf>
    <xf numFmtId="3" fontId="43" fillId="22" borderId="1" xfId="0" applyNumberFormat="1" applyFont="1" applyFill="1" applyBorder="1" applyAlignment="1">
      <alignment horizontal="right" vertical="center" wrapText="1"/>
    </xf>
    <xf numFmtId="3" fontId="43" fillId="22" borderId="1" xfId="0" applyNumberFormat="1" applyFont="1" applyFill="1" applyBorder="1" applyAlignment="1">
      <alignment vertical="center" wrapText="1"/>
    </xf>
    <xf numFmtId="3" fontId="42" fillId="0" borderId="0" xfId="0" applyNumberFormat="1" applyFont="1" applyAlignment="1">
      <alignment vertical="center" wrapText="1"/>
    </xf>
    <xf numFmtId="0" fontId="42" fillId="0" borderId="0" xfId="0" applyFont="1" applyAlignment="1">
      <alignment vertical="center" wrapText="1"/>
    </xf>
    <xf numFmtId="0" fontId="42" fillId="22" borderId="1" xfId="0" applyFont="1" applyFill="1" applyBorder="1" applyAlignment="1">
      <alignment vertical="center" wrapText="1"/>
    </xf>
    <xf numFmtId="0" fontId="43" fillId="22" borderId="1" xfId="0" applyFont="1" applyFill="1" applyBorder="1" applyAlignment="1">
      <alignment vertical="center" wrapText="1"/>
    </xf>
    <xf numFmtId="0" fontId="38" fillId="0" borderId="1" xfId="0" applyNumberFormat="1" applyFont="1" applyBorder="1" applyAlignment="1">
      <alignment horizontal="center" vertical="center" wrapText="1"/>
    </xf>
    <xf numFmtId="0" fontId="38" fillId="0" borderId="1" xfId="0" applyFont="1" applyBorder="1" applyAlignment="1">
      <alignment vertical="center" wrapText="1"/>
    </xf>
    <xf numFmtId="3" fontId="38" fillId="0" borderId="1" xfId="0" applyNumberFormat="1" applyFont="1" applyBorder="1" applyAlignment="1">
      <alignment horizontal="right" vertical="center" wrapText="1"/>
    </xf>
    <xf numFmtId="3" fontId="39" fillId="0" borderId="1" xfId="0" applyNumberFormat="1" applyFont="1" applyBorder="1" applyAlignment="1">
      <alignment horizontal="right" vertical="center" wrapText="1"/>
    </xf>
    <xf numFmtId="0" fontId="39" fillId="0" borderId="1" xfId="0" applyFont="1" applyBorder="1" applyAlignment="1">
      <alignment vertical="center" wrapText="1"/>
    </xf>
    <xf numFmtId="0" fontId="38" fillId="23" borderId="1" xfId="0" applyNumberFormat="1" applyFont="1" applyFill="1" applyBorder="1" applyAlignment="1">
      <alignment horizontal="center" vertical="center" wrapText="1"/>
    </xf>
    <xf numFmtId="0" fontId="38" fillId="23" borderId="1" xfId="0" applyFont="1" applyFill="1" applyBorder="1" applyAlignment="1">
      <alignment vertical="center" wrapText="1"/>
    </xf>
    <xf numFmtId="3" fontId="38" fillId="23" borderId="1" xfId="0" applyNumberFormat="1" applyFont="1" applyFill="1" applyBorder="1" applyAlignment="1">
      <alignment horizontal="right" vertical="center" wrapText="1"/>
    </xf>
    <xf numFmtId="3" fontId="39" fillId="23" borderId="1" xfId="0" applyNumberFormat="1" applyFont="1" applyFill="1" applyBorder="1" applyAlignment="1">
      <alignment horizontal="right" vertical="center" wrapText="1"/>
    </xf>
    <xf numFmtId="0" fontId="39" fillId="23" borderId="1" xfId="0" applyFont="1" applyFill="1" applyBorder="1" applyAlignment="1">
      <alignment vertical="center" wrapText="1"/>
    </xf>
    <xf numFmtId="0" fontId="38" fillId="23" borderId="0" xfId="0" applyFont="1" applyFill="1" applyAlignment="1">
      <alignment vertical="center" wrapText="1"/>
    </xf>
    <xf numFmtId="0" fontId="36" fillId="0" borderId="0" xfId="0" applyFont="1" applyFill="1" applyAlignment="1">
      <alignment horizontal="center" vertical="center" wrapText="1"/>
    </xf>
    <xf numFmtId="0" fontId="36" fillId="0" borderId="0" xfId="0" applyFont="1" applyFill="1" applyAlignment="1">
      <alignment horizontal="left" vertical="center" wrapText="1"/>
    </xf>
    <xf numFmtId="3" fontId="36" fillId="0" borderId="0" xfId="0" applyNumberFormat="1" applyFont="1" applyFill="1" applyAlignment="1">
      <alignment horizontal="right" vertical="center" wrapText="1"/>
    </xf>
    <xf numFmtId="3" fontId="39" fillId="0" borderId="0" xfId="0" applyNumberFormat="1" applyFont="1" applyFill="1" applyAlignment="1">
      <alignment horizontal="right" vertical="center" wrapText="1"/>
    </xf>
    <xf numFmtId="0" fontId="39" fillId="0" borderId="0" xfId="0" applyFont="1" applyFill="1" applyAlignment="1">
      <alignment horizontal="center" vertical="center" wrapText="1"/>
    </xf>
    <xf numFmtId="3" fontId="36" fillId="0" borderId="0" xfId="0" applyNumberFormat="1" applyFont="1" applyFill="1" applyAlignment="1">
      <alignment vertical="center" wrapText="1"/>
    </xf>
    <xf numFmtId="0" fontId="36" fillId="0" borderId="0" xfId="0" applyFont="1" applyFill="1" applyAlignment="1">
      <alignment vertical="center" wrapText="1"/>
    </xf>
    <xf numFmtId="0" fontId="43" fillId="0" borderId="0" xfId="0" applyNumberFormat="1" applyFont="1" applyFill="1" applyBorder="1" applyAlignment="1">
      <alignment horizontal="center" vertical="center" wrapText="1"/>
    </xf>
    <xf numFmtId="3" fontId="36" fillId="0" borderId="0" xfId="0" applyNumberFormat="1" applyFont="1" applyFill="1" applyAlignment="1">
      <alignment horizontal="center" vertical="center" wrapText="1"/>
    </xf>
    <xf numFmtId="0" fontId="36" fillId="0" borderId="0" xfId="0" applyNumberFormat="1" applyFont="1" applyFill="1" applyAlignment="1">
      <alignment horizontal="center" vertical="center" wrapText="1"/>
    </xf>
    <xf numFmtId="0" fontId="47" fillId="0" borderId="0" xfId="0" applyNumberFormat="1" applyFont="1" applyFill="1" applyBorder="1" applyAlignment="1">
      <alignment horizontal="center" vertical="center" wrapText="1"/>
    </xf>
    <xf numFmtId="0" fontId="41" fillId="0" borderId="0" xfId="0" applyFont="1" applyFill="1" applyAlignment="1">
      <alignment horizontal="center" vertical="center" wrapText="1"/>
    </xf>
    <xf numFmtId="3" fontId="41" fillId="0" borderId="0" xfId="0" applyNumberFormat="1" applyFont="1" applyFill="1" applyAlignment="1">
      <alignment horizontal="center" vertical="center" wrapText="1"/>
    </xf>
    <xf numFmtId="0" fontId="26" fillId="0" borderId="1" xfId="0" applyNumberFormat="1" applyFont="1" applyFill="1" applyBorder="1" applyAlignment="1">
      <alignment horizontal="center" vertical="center" wrapText="1"/>
    </xf>
    <xf numFmtId="0" fontId="48" fillId="0" borderId="6" xfId="0" applyNumberFormat="1" applyFont="1" applyFill="1" applyBorder="1" applyAlignment="1">
      <alignment horizontal="center" vertical="center" wrapText="1"/>
    </xf>
    <xf numFmtId="0" fontId="48" fillId="0" borderId="1" xfId="0" applyNumberFormat="1" applyFont="1" applyFill="1" applyBorder="1" applyAlignment="1">
      <alignment horizontal="center" vertical="center" wrapText="1"/>
    </xf>
    <xf numFmtId="0" fontId="26" fillId="0" borderId="6" xfId="0" applyNumberFormat="1" applyFont="1" applyFill="1" applyBorder="1" applyAlignment="1">
      <alignment horizontal="center" vertical="center" wrapText="1"/>
    </xf>
    <xf numFmtId="0" fontId="39" fillId="0" borderId="1" xfId="0" applyNumberFormat="1" applyFont="1" applyFill="1" applyBorder="1" applyAlignment="1">
      <alignment horizontal="center" vertical="center" wrapText="1"/>
    </xf>
    <xf numFmtId="0" fontId="36" fillId="0" borderId="0" xfId="0" applyNumberFormat="1" applyFont="1" applyFill="1" applyBorder="1" applyAlignment="1">
      <alignment horizontal="center" vertical="center" wrapText="1"/>
    </xf>
    <xf numFmtId="3" fontId="39" fillId="0" borderId="0" xfId="0" applyNumberFormat="1" applyFont="1" applyFill="1" applyAlignment="1">
      <alignment horizontal="center" vertical="center" wrapText="1"/>
    </xf>
    <xf numFmtId="0" fontId="49" fillId="0" borderId="1" xfId="0" applyNumberFormat="1" applyFont="1" applyFill="1" applyBorder="1" applyAlignment="1">
      <alignment horizontal="center" vertical="center" wrapText="1"/>
    </xf>
    <xf numFmtId="3" fontId="49" fillId="0" borderId="1" xfId="0" applyNumberFormat="1" applyFont="1" applyFill="1" applyBorder="1" applyAlignment="1">
      <alignment horizontal="right" vertical="center" wrapText="1"/>
    </xf>
    <xf numFmtId="3" fontId="50" fillId="0" borderId="1" xfId="0" applyNumberFormat="1" applyFont="1" applyFill="1" applyBorder="1" applyAlignment="1">
      <alignment horizontal="right" vertical="center" wrapText="1"/>
    </xf>
    <xf numFmtId="0" fontId="51" fillId="0" borderId="1" xfId="0" applyNumberFormat="1" applyFont="1" applyFill="1" applyBorder="1" applyAlignment="1">
      <alignment horizontal="center" vertical="center" wrapText="1"/>
    </xf>
    <xf numFmtId="0" fontId="43" fillId="0" borderId="1" xfId="0" applyNumberFormat="1" applyFont="1" applyFill="1" applyBorder="1" applyAlignment="1">
      <alignment horizontal="center" vertical="center" wrapText="1"/>
    </xf>
    <xf numFmtId="0" fontId="40" fillId="0" borderId="0" xfId="0" applyNumberFormat="1" applyFont="1" applyFill="1" applyAlignment="1">
      <alignment horizontal="center" vertical="center" wrapText="1"/>
    </xf>
    <xf numFmtId="3" fontId="40" fillId="0" borderId="0" xfId="0" applyNumberFormat="1" applyFont="1" applyFill="1" applyAlignment="1">
      <alignment vertical="center" wrapText="1"/>
    </xf>
    <xf numFmtId="0" fontId="40" fillId="0" borderId="0" xfId="0" applyFont="1" applyFill="1" applyAlignment="1">
      <alignment vertical="center" wrapText="1"/>
    </xf>
    <xf numFmtId="0" fontId="40" fillId="0" borderId="7" xfId="0" applyFont="1" applyFill="1" applyBorder="1" applyAlignment="1">
      <alignment vertical="center" wrapText="1"/>
    </xf>
    <xf numFmtId="0" fontId="49" fillId="0" borderId="1" xfId="0" applyNumberFormat="1" applyFont="1" applyFill="1" applyBorder="1" applyAlignment="1">
      <alignment horizontal="left" vertical="center" wrapText="1"/>
    </xf>
    <xf numFmtId="0" fontId="40" fillId="0" borderId="1" xfId="0" applyFont="1" applyFill="1" applyBorder="1" applyAlignment="1">
      <alignment vertical="center" wrapText="1"/>
    </xf>
    <xf numFmtId="0" fontId="26" fillId="0" borderId="1" xfId="0" applyNumberFormat="1" applyFont="1" applyFill="1" applyBorder="1" applyAlignment="1">
      <alignment horizontal="center" vertical="center" wrapText="1"/>
    </xf>
    <xf numFmtId="0" fontId="26" fillId="0" borderId="1" xfId="0" applyNumberFormat="1" applyFont="1" applyFill="1" applyBorder="1" applyAlignment="1">
      <alignment horizontal="left" vertical="center" wrapText="1"/>
    </xf>
    <xf numFmtId="0" fontId="40" fillId="0" borderId="6" xfId="0" applyFont="1" applyFill="1" applyBorder="1" applyAlignment="1">
      <alignment vertical="center" wrapText="1"/>
    </xf>
    <xf numFmtId="0" fontId="49" fillId="0" borderId="1" xfId="0" applyNumberFormat="1" applyFont="1" applyFill="1" applyBorder="1" applyAlignment="1">
      <alignment horizontal="center" vertical="center" wrapText="1"/>
    </xf>
    <xf numFmtId="0" fontId="49" fillId="0" borderId="1" xfId="0" applyNumberFormat="1" applyFont="1" applyFill="1" applyBorder="1" applyAlignment="1">
      <alignment horizontal="left" vertical="center" wrapText="1"/>
    </xf>
    <xf numFmtId="0" fontId="26" fillId="0" borderId="1" xfId="0" applyNumberFormat="1" applyFont="1" applyFill="1" applyBorder="1" applyAlignment="1">
      <alignment horizontal="center" vertical="center"/>
    </xf>
    <xf numFmtId="3" fontId="26" fillId="0" borderId="1" xfId="0" applyNumberFormat="1" applyFont="1" applyFill="1" applyBorder="1" applyAlignment="1">
      <alignment horizontal="right" vertical="center" wrapText="1"/>
    </xf>
    <xf numFmtId="3" fontId="48" fillId="0" borderId="1" xfId="0" applyNumberFormat="1" applyFont="1" applyFill="1" applyBorder="1" applyAlignment="1">
      <alignment horizontal="right" vertical="center" wrapText="1"/>
    </xf>
    <xf numFmtId="239" fontId="48" fillId="0" borderId="1" xfId="0" applyNumberFormat="1" applyFont="1" applyFill="1" applyBorder="1" applyAlignment="1">
      <alignment vertical="center" wrapText="1"/>
    </xf>
    <xf numFmtId="239" fontId="26" fillId="0" borderId="1" xfId="0" applyNumberFormat="1" applyFont="1" applyFill="1" applyBorder="1" applyAlignment="1">
      <alignment vertical="center" wrapText="1"/>
    </xf>
    <xf numFmtId="0" fontId="52" fillId="0" borderId="1" xfId="0" applyNumberFormat="1" applyFont="1" applyFill="1" applyBorder="1" applyAlignment="1">
      <alignment horizontal="center" vertical="center" wrapText="1"/>
    </xf>
    <xf numFmtId="0" fontId="36" fillId="0" borderId="1" xfId="0" applyFont="1" applyFill="1" applyBorder="1" applyAlignment="1">
      <alignment vertical="center" wrapText="1"/>
    </xf>
    <xf numFmtId="0" fontId="39" fillId="0" borderId="0" xfId="0" applyFont="1" applyFill="1" applyAlignment="1">
      <alignment vertical="center" wrapText="1"/>
    </xf>
    <xf numFmtId="0" fontId="39" fillId="0" borderId="0" xfId="0" applyFont="1" applyFill="1" applyAlignment="1">
      <alignment horizontal="left" vertical="center"/>
    </xf>
    <xf numFmtId="1" fontId="41" fillId="0" borderId="0" xfId="0" applyNumberFormat="1" applyFont="1" applyFill="1" applyBorder="1" applyAlignment="1">
      <alignment horizontal="center" vertical="center" wrapText="1"/>
    </xf>
    <xf numFmtId="0" fontId="41" fillId="0" borderId="0" xfId="0" applyNumberFormat="1" applyFont="1" applyFill="1" applyAlignment="1">
      <alignment horizontal="center" vertical="center" wrapText="1"/>
    </xf>
    <xf numFmtId="3" fontId="41" fillId="0" borderId="0" xfId="0" applyNumberFormat="1" applyFont="1" applyFill="1" applyAlignment="1">
      <alignment vertical="center" wrapText="1"/>
    </xf>
    <xf numFmtId="0" fontId="41" fillId="0" borderId="0" xfId="0" applyFont="1" applyFill="1" applyAlignment="1">
      <alignment vertical="center" wrapText="1"/>
    </xf>
    <xf numFmtId="1" fontId="41" fillId="0" borderId="0" xfId="0" applyNumberFormat="1" applyFont="1" applyFill="1" applyAlignment="1">
      <alignment horizontal="center" vertical="center" wrapText="1"/>
    </xf>
    <xf numFmtId="1" fontId="47" fillId="0" borderId="0" xfId="0" applyNumberFormat="1" applyFont="1" applyFill="1" applyAlignment="1">
      <alignment horizontal="center" vertical="center" wrapText="1"/>
    </xf>
    <xf numFmtId="1" fontId="47" fillId="0" borderId="0" xfId="0" applyNumberFormat="1" applyFont="1" applyFill="1" applyAlignment="1">
      <alignment horizontal="left" vertical="center" wrapText="1"/>
    </xf>
    <xf numFmtId="0" fontId="41" fillId="0" borderId="0" xfId="0" applyNumberFormat="1" applyFont="1" applyFill="1" applyBorder="1" applyAlignment="1">
      <alignment horizontal="center" vertical="center" wrapText="1"/>
    </xf>
    <xf numFmtId="0" fontId="36" fillId="0" borderId="1" xfId="0" applyFont="1" applyFill="1" applyBorder="1" applyAlignment="1">
      <alignment horizontal="center" vertical="center" wrapText="1"/>
    </xf>
    <xf numFmtId="3" fontId="39" fillId="0" borderId="1" xfId="0" applyNumberFormat="1" applyFont="1" applyFill="1" applyBorder="1" applyAlignment="1">
      <alignment horizontal="center" vertical="center"/>
    </xf>
    <xf numFmtId="0" fontId="39" fillId="0" borderId="1" xfId="0" applyFont="1" applyFill="1" applyBorder="1" applyAlignment="1">
      <alignment horizontal="center" vertical="center"/>
    </xf>
    <xf numFmtId="0" fontId="40" fillId="0" borderId="0" xfId="0" applyNumberFormat="1" applyFont="1" applyFill="1" applyBorder="1" applyAlignment="1">
      <alignment horizontal="center" vertical="center" wrapText="1"/>
    </xf>
    <xf numFmtId="0" fontId="40" fillId="0" borderId="1" xfId="0" applyNumberFormat="1" applyFont="1" applyFill="1" applyBorder="1" applyAlignment="1">
      <alignment horizontal="center" vertical="center" wrapText="1"/>
    </xf>
    <xf numFmtId="0" fontId="40" fillId="0" borderId="1" xfId="0" applyNumberFormat="1" applyFont="1" applyFill="1" applyBorder="1" applyAlignment="1">
      <alignment horizontal="left" vertical="center" wrapText="1"/>
    </xf>
    <xf numFmtId="0" fontId="54" fillId="0" borderId="1" xfId="0" applyNumberFormat="1" applyFont="1" applyFill="1" applyBorder="1" applyAlignment="1">
      <alignment horizontal="center" vertical="center" wrapText="1"/>
    </xf>
    <xf numFmtId="3" fontId="40" fillId="0" borderId="1" xfId="0" applyNumberFormat="1" applyFont="1" applyFill="1" applyBorder="1" applyAlignment="1">
      <alignment horizontal="right" vertical="center" wrapText="1"/>
    </xf>
    <xf numFmtId="3" fontId="54" fillId="0" borderId="1" xfId="0" applyNumberFormat="1" applyFont="1" applyFill="1" applyBorder="1" applyAlignment="1">
      <alignment horizontal="center" vertical="center" wrapText="1"/>
    </xf>
    <xf numFmtId="3" fontId="43" fillId="0" borderId="1" xfId="0" applyNumberFormat="1" applyFont="1" applyFill="1" applyBorder="1" applyAlignment="1">
      <alignment horizontal="right" vertical="center" wrapText="1"/>
    </xf>
    <xf numFmtId="0" fontId="51" fillId="0" borderId="1" xfId="0" applyNumberFormat="1" applyFont="1" applyFill="1" applyBorder="1" applyAlignment="1">
      <alignment horizontal="left" vertical="center"/>
    </xf>
    <xf numFmtId="0" fontId="43" fillId="0" borderId="1" xfId="0" applyNumberFormat="1" applyFont="1" applyFill="1" applyBorder="1" applyAlignment="1">
      <alignment horizontal="left" vertical="center"/>
    </xf>
    <xf numFmtId="0" fontId="36" fillId="0" borderId="1" xfId="0" applyNumberFormat="1" applyFont="1" applyFill="1" applyBorder="1" applyAlignment="1">
      <alignment horizontal="left" vertical="center" wrapText="1"/>
    </xf>
    <xf numFmtId="0" fontId="23" fillId="0" borderId="1" xfId="0" applyNumberFormat="1" applyFont="1" applyFill="1" applyBorder="1" applyAlignment="1">
      <alignment horizontal="center" vertical="center" wrapText="1"/>
    </xf>
    <xf numFmtId="3" fontId="36" fillId="0" borderId="1" xfId="0" applyNumberFormat="1" applyFont="1" applyFill="1" applyBorder="1" applyAlignment="1">
      <alignment horizontal="right" vertical="center" wrapText="1"/>
    </xf>
    <xf numFmtId="3" fontId="23" fillId="0" borderId="1" xfId="0" applyNumberFormat="1" applyFont="1" applyFill="1" applyBorder="1" applyAlignment="1">
      <alignment horizontal="center" vertical="center" wrapText="1"/>
    </xf>
    <xf numFmtId="3" fontId="39" fillId="0" borderId="1" xfId="0" applyNumberFormat="1" applyFont="1" applyFill="1" applyBorder="1" applyAlignment="1">
      <alignment horizontal="right" vertical="center" wrapText="1"/>
    </xf>
    <xf numFmtId="0" fontId="36" fillId="0" borderId="1" xfId="0" applyNumberFormat="1" applyFont="1" applyFill="1" applyBorder="1" applyAlignment="1">
      <alignment horizontal="left" vertical="center" wrapText="1"/>
    </xf>
    <xf numFmtId="0" fontId="23" fillId="0" borderId="1" xfId="0" applyNumberFormat="1" applyFont="1" applyFill="1" applyBorder="1" applyAlignment="1">
      <alignment horizontal="center" vertical="center" wrapText="1"/>
    </xf>
    <xf numFmtId="3" fontId="36" fillId="0" borderId="1" xfId="0" applyNumberFormat="1" applyFont="1" applyFill="1" applyBorder="1" applyAlignment="1">
      <alignment horizontal="right" vertical="center" wrapText="1"/>
    </xf>
    <xf numFmtId="3" fontId="23" fillId="0" borderId="1" xfId="0" applyNumberFormat="1" applyFont="1" applyFill="1" applyBorder="1" applyAlignment="1">
      <alignment horizontal="center" vertical="center" wrapText="1"/>
    </xf>
    <xf numFmtId="3" fontId="39" fillId="0" borderId="1" xfId="0" applyNumberFormat="1" applyFont="1" applyFill="1" applyBorder="1" applyAlignment="1">
      <alignment horizontal="right" vertical="center" wrapText="1"/>
    </xf>
    <xf numFmtId="0" fontId="52" fillId="0" borderId="1" xfId="0" applyNumberFormat="1" applyFont="1" applyFill="1" applyBorder="1" applyAlignment="1">
      <alignment horizontal="left" vertical="center"/>
    </xf>
    <xf numFmtId="0" fontId="39" fillId="0" borderId="1" xfId="0" applyNumberFormat="1" applyFont="1" applyFill="1" applyBorder="1" applyAlignment="1">
      <alignment horizontal="left" vertical="center"/>
    </xf>
    <xf numFmtId="1" fontId="36" fillId="0" borderId="0" xfId="0" applyNumberFormat="1" applyFont="1" applyFill="1" applyAlignment="1">
      <alignment horizontal="right" vertical="center"/>
    </xf>
    <xf numFmtId="0" fontId="56" fillId="0" borderId="0" xfId="0" applyNumberFormat="1" applyFont="1" applyFill="1" applyAlignment="1">
      <alignment horizontal="center" vertical="center" wrapText="1"/>
    </xf>
    <xf numFmtId="0" fontId="58" fillId="0" borderId="0" xfId="0" applyNumberFormat="1" applyFont="1" applyFill="1" applyBorder="1" applyAlignment="1">
      <alignment horizontal="center" vertical="center" wrapText="1"/>
    </xf>
    <xf numFmtId="0" fontId="59" fillId="0" borderId="1" xfId="0" applyNumberFormat="1" applyFont="1" applyFill="1" applyBorder="1" applyAlignment="1">
      <alignment horizontal="center" vertical="center" wrapText="1"/>
    </xf>
    <xf numFmtId="0" fontId="59" fillId="0" borderId="6" xfId="0" applyNumberFormat="1" applyFont="1" applyFill="1" applyBorder="1" applyAlignment="1">
      <alignment horizontal="center" vertical="center" wrapText="1"/>
    </xf>
    <xf numFmtId="0" fontId="59" fillId="0" borderId="1" xfId="0" applyNumberFormat="1" applyFont="1" applyFill="1" applyBorder="1" applyAlignment="1">
      <alignment vertical="center" wrapText="1"/>
    </xf>
    <xf numFmtId="0" fontId="59" fillId="0" borderId="8" xfId="0" applyNumberFormat="1" applyFont="1" applyFill="1" applyBorder="1" applyAlignment="1">
      <alignment vertical="center" wrapText="1"/>
    </xf>
    <xf numFmtId="3" fontId="59" fillId="0" borderId="1" xfId="0" applyNumberFormat="1" applyFont="1" applyFill="1" applyBorder="1" applyAlignment="1">
      <alignment horizontal="center" vertical="center" wrapText="1"/>
    </xf>
    <xf numFmtId="0" fontId="59" fillId="0" borderId="9" xfId="0" applyNumberFormat="1" applyFont="1" applyFill="1" applyBorder="1" applyAlignment="1">
      <alignment vertical="center" wrapText="1"/>
    </xf>
    <xf numFmtId="0" fontId="59" fillId="0" borderId="0" xfId="0" applyNumberFormat="1" applyFont="1" applyFill="1" applyBorder="1" applyAlignment="1">
      <alignment vertical="center" wrapText="1"/>
    </xf>
    <xf numFmtId="0" fontId="61" fillId="0" borderId="6" xfId="0" applyNumberFormat="1" applyFont="1" applyFill="1" applyBorder="1" applyAlignment="1">
      <alignment horizontal="center" vertical="center" wrapText="1"/>
    </xf>
    <xf numFmtId="0" fontId="59" fillId="0" borderId="0" xfId="0" applyNumberFormat="1" applyFont="1" applyFill="1" applyAlignment="1">
      <alignment horizontal="center" vertical="center" wrapText="1"/>
    </xf>
    <xf numFmtId="0" fontId="59" fillId="0" borderId="10" xfId="0" applyNumberFormat="1" applyFont="1" applyFill="1" applyBorder="1" applyAlignment="1">
      <alignment vertical="center" wrapText="1"/>
    </xf>
    <xf numFmtId="0" fontId="61" fillId="0" borderId="1" xfId="0" applyNumberFormat="1" applyFont="1" applyFill="1" applyBorder="1" applyAlignment="1">
      <alignment horizontal="center" vertical="center" wrapText="1"/>
    </xf>
    <xf numFmtId="0" fontId="62" fillId="0" borderId="1" xfId="0" applyNumberFormat="1" applyFont="1" applyFill="1" applyBorder="1" applyAlignment="1">
      <alignment horizontal="center" vertical="center" wrapText="1"/>
    </xf>
    <xf numFmtId="3" fontId="62" fillId="0" borderId="1" xfId="0" applyNumberFormat="1" applyFont="1" applyFill="1" applyBorder="1" applyAlignment="1">
      <alignment horizontal="right" vertical="center" wrapText="1"/>
    </xf>
    <xf numFmtId="3" fontId="63" fillId="0" borderId="1" xfId="0" applyNumberFormat="1" applyFont="1" applyFill="1" applyBorder="1" applyAlignment="1">
      <alignment horizontal="right" vertical="center" wrapText="1"/>
    </xf>
    <xf numFmtId="1" fontId="59" fillId="0" borderId="1" xfId="0" applyNumberFormat="1" applyFont="1" applyFill="1" applyBorder="1" applyAlignment="1">
      <alignment horizontal="right" vertical="center"/>
    </xf>
    <xf numFmtId="0" fontId="62" fillId="0" borderId="1" xfId="0" applyNumberFormat="1" applyFont="1" applyFill="1" applyBorder="1" applyAlignment="1">
      <alignment horizontal="left" vertical="center" wrapText="1"/>
    </xf>
    <xf numFmtId="1" fontId="62" fillId="0" borderId="1" xfId="0" applyNumberFormat="1" applyFont="1" applyFill="1" applyBorder="1" applyAlignment="1">
      <alignment horizontal="right" vertical="center"/>
    </xf>
    <xf numFmtId="0" fontId="59" fillId="0" borderId="1" xfId="0" applyNumberFormat="1" applyFont="1" applyFill="1" applyBorder="1" applyAlignment="1">
      <alignment horizontal="left" vertical="center" wrapText="1"/>
    </xf>
    <xf numFmtId="0" fontId="62" fillId="0" borderId="0" xfId="0" applyNumberFormat="1" applyFont="1" applyFill="1" applyBorder="1" applyAlignment="1">
      <alignment horizontal="center" vertical="center" wrapText="1"/>
    </xf>
    <xf numFmtId="0" fontId="62" fillId="0" borderId="0" xfId="0" applyNumberFormat="1" applyFont="1" applyFill="1" applyBorder="1" applyAlignment="1">
      <alignment horizontal="left" vertical="center" wrapText="1"/>
    </xf>
    <xf numFmtId="3" fontId="62" fillId="0" borderId="0" xfId="0" applyNumberFormat="1" applyFont="1" applyFill="1" applyBorder="1" applyAlignment="1">
      <alignment horizontal="right" vertical="center" wrapText="1"/>
    </xf>
    <xf numFmtId="3" fontId="63" fillId="0" borderId="0" xfId="0" applyNumberFormat="1" applyFont="1" applyFill="1" applyBorder="1" applyAlignment="1">
      <alignment horizontal="right" vertical="center" wrapText="1"/>
    </xf>
    <xf numFmtId="1" fontId="62" fillId="0" borderId="0" xfId="0" applyNumberFormat="1" applyFont="1" applyFill="1" applyBorder="1" applyAlignment="1">
      <alignment horizontal="right" vertical="center"/>
    </xf>
    <xf numFmtId="0" fontId="51" fillId="0" borderId="0" xfId="0" applyNumberFormat="1" applyFont="1" applyFill="1" applyBorder="1" applyAlignment="1">
      <alignment horizontal="center" vertical="center" wrapText="1"/>
    </xf>
    <xf numFmtId="0" fontId="40" fillId="0" borderId="0" xfId="0" applyFont="1" applyFill="1" applyBorder="1" applyAlignment="1">
      <alignment vertical="center" wrapText="1"/>
    </xf>
    <xf numFmtId="1" fontId="49" fillId="0" borderId="1" xfId="0" applyNumberFormat="1" applyFont="1" applyFill="1" applyBorder="1" applyAlignment="1">
      <alignment horizontal="right" vertical="center"/>
    </xf>
    <xf numFmtId="1" fontId="26" fillId="0" borderId="1" xfId="0" applyNumberFormat="1" applyFont="1" applyFill="1" applyBorder="1" applyAlignment="1">
      <alignment horizontal="right" vertical="center"/>
    </xf>
    <xf numFmtId="1" fontId="67" fillId="0" borderId="0" xfId="0" applyNumberFormat="1" applyFont="1" applyFill="1" applyBorder="1" applyAlignment="1">
      <alignment horizontal="left" vertical="center"/>
    </xf>
    <xf numFmtId="1" fontId="26" fillId="0" borderId="0" xfId="0" applyNumberFormat="1" applyFont="1" applyFill="1" applyAlignment="1">
      <alignment horizontal="right" vertical="center"/>
    </xf>
    <xf numFmtId="0" fontId="36" fillId="0" borderId="9" xfId="0" applyFont="1" applyFill="1" applyBorder="1" applyAlignment="1">
      <alignment vertical="center" wrapText="1"/>
    </xf>
    <xf numFmtId="0" fontId="36" fillId="0" borderId="10" xfId="0" applyFont="1" applyFill="1" applyBorder="1" applyAlignment="1">
      <alignment vertical="center" wrapText="1"/>
    </xf>
    <xf numFmtId="0" fontId="40" fillId="0" borderId="1" xfId="0" applyFont="1" applyFill="1" applyBorder="1" applyAlignment="1">
      <alignment horizontal="center" vertical="center" wrapText="1"/>
    </xf>
    <xf numFmtId="0" fontId="54" fillId="0" borderId="1" xfId="0" applyFont="1" applyFill="1" applyBorder="1" applyAlignment="1">
      <alignment horizontal="center" vertical="center" wrapText="1"/>
    </xf>
    <xf numFmtId="0" fontId="51" fillId="0" borderId="1" xfId="0" applyFont="1" applyFill="1" applyBorder="1" applyAlignment="1">
      <alignment horizontal="left" vertical="center"/>
    </xf>
    <xf numFmtId="0" fontId="43" fillId="0" borderId="1" xfId="0" applyFont="1" applyFill="1" applyBorder="1" applyAlignment="1">
      <alignment horizontal="left" vertical="center"/>
    </xf>
    <xf numFmtId="0" fontId="40" fillId="0" borderId="1" xfId="0" applyFont="1" applyFill="1" applyBorder="1" applyAlignment="1">
      <alignment horizontal="left" vertical="center" wrapText="1"/>
    </xf>
    <xf numFmtId="0" fontId="36" fillId="0" borderId="1" xfId="0" applyFont="1" applyFill="1" applyBorder="1" applyAlignment="1">
      <alignment horizontal="center" vertical="center" wrapText="1"/>
    </xf>
    <xf numFmtId="0" fontId="36" fillId="0" borderId="1" xfId="0" applyFont="1" applyFill="1" applyBorder="1" applyAlignment="1">
      <alignment horizontal="left" vertical="center" wrapText="1"/>
    </xf>
    <xf numFmtId="0" fontId="68" fillId="0" borderId="1"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40" fillId="0" borderId="1" xfId="0" applyFont="1" applyFill="1" applyBorder="1" applyAlignment="1">
      <alignment horizontal="left" vertical="center" wrapText="1"/>
    </xf>
    <xf numFmtId="0" fontId="69" fillId="0" borderId="1" xfId="0" applyFont="1" applyFill="1" applyBorder="1" applyAlignment="1">
      <alignment horizontal="left" vertical="center" wrapText="1"/>
    </xf>
    <xf numFmtId="1" fontId="36" fillId="0" borderId="0" xfId="0" applyNumberFormat="1" applyFont="1" applyFill="1" applyAlignment="1">
      <alignment horizontal="center" vertical="center"/>
    </xf>
    <xf numFmtId="1" fontId="36" fillId="0" borderId="0" xfId="0" applyNumberFormat="1" applyFont="1" applyFill="1" applyAlignment="1">
      <alignment vertical="center" wrapText="1"/>
    </xf>
    <xf numFmtId="1" fontId="36" fillId="0" borderId="0" xfId="0" applyNumberFormat="1" applyFont="1" applyFill="1" applyAlignment="1">
      <alignment horizontal="center" vertical="center" wrapText="1"/>
    </xf>
    <xf numFmtId="1" fontId="36" fillId="0" borderId="0" xfId="0" applyNumberFormat="1" applyFont="1" applyFill="1" applyAlignment="1">
      <alignment vertical="center"/>
    </xf>
    <xf numFmtId="1" fontId="70" fillId="0" borderId="0" xfId="0" applyNumberFormat="1" applyFont="1" applyFill="1" applyAlignment="1">
      <alignment vertical="center"/>
    </xf>
    <xf numFmtId="1" fontId="37" fillId="0" borderId="0" xfId="0" applyNumberFormat="1" applyFont="1" applyFill="1" applyAlignment="1">
      <alignment vertical="center"/>
    </xf>
    <xf numFmtId="1" fontId="71" fillId="0" borderId="0" xfId="0" applyNumberFormat="1" applyFont="1" applyFill="1" applyAlignment="1">
      <alignment/>
    </xf>
    <xf numFmtId="1" fontId="72" fillId="0" borderId="0" xfId="0" applyNumberFormat="1" applyFont="1" applyFill="1" applyAlignment="1">
      <alignment vertical="center"/>
    </xf>
    <xf numFmtId="1" fontId="71" fillId="0" borderId="0" xfId="0" applyNumberFormat="1" applyFont="1" applyFill="1" applyAlignment="1">
      <alignment vertical="center" wrapText="1"/>
    </xf>
    <xf numFmtId="1" fontId="73" fillId="0" borderId="0" xfId="0" applyNumberFormat="1" applyFont="1" applyFill="1" applyAlignment="1">
      <alignment vertical="center"/>
    </xf>
    <xf numFmtId="3" fontId="26" fillId="0" borderId="1" xfId="0" applyNumberFormat="1" applyFont="1" applyBorder="1" applyAlignment="1">
      <alignment horizontal="center" vertical="center" wrapText="1"/>
    </xf>
    <xf numFmtId="3" fontId="26" fillId="0" borderId="1" xfId="0" applyNumberFormat="1" applyFont="1" applyFill="1" applyBorder="1" applyAlignment="1">
      <alignment horizontal="center" vertical="center" wrapText="1"/>
    </xf>
    <xf numFmtId="1" fontId="75" fillId="0" borderId="0" xfId="0" applyNumberFormat="1" applyFont="1" applyFill="1" applyAlignment="1">
      <alignment horizontal="center" vertical="center"/>
    </xf>
    <xf numFmtId="3" fontId="23" fillId="0" borderId="0" xfId="0" applyNumberFormat="1" applyFont="1" applyBorder="1" applyAlignment="1">
      <alignment horizontal="center" vertical="center" wrapText="1"/>
    </xf>
    <xf numFmtId="3" fontId="26" fillId="0" borderId="1" xfId="0" applyNumberFormat="1" applyFont="1" applyBorder="1" applyAlignment="1">
      <alignment vertical="center" wrapText="1"/>
    </xf>
    <xf numFmtId="3" fontId="26" fillId="0" borderId="1" xfId="0" applyNumberFormat="1" applyFont="1" applyFill="1" applyBorder="1" applyAlignment="1">
      <alignment horizontal="center" vertical="center" wrapText="1"/>
    </xf>
    <xf numFmtId="3" fontId="23" fillId="0" borderId="0" xfId="0" applyNumberFormat="1" applyFont="1" applyFill="1" applyBorder="1" applyAlignment="1">
      <alignment horizontal="center" vertical="center" wrapText="1"/>
    </xf>
    <xf numFmtId="1" fontId="67" fillId="0" borderId="0" xfId="0" applyNumberFormat="1" applyFont="1" applyFill="1" applyBorder="1" applyAlignment="1">
      <alignment horizontal="center" vertical="center" wrapText="1"/>
    </xf>
    <xf numFmtId="1" fontId="26" fillId="0" borderId="1" xfId="0" applyNumberFormat="1" applyFont="1" applyFill="1" applyBorder="1" applyAlignment="1">
      <alignment horizontal="center" vertical="center"/>
    </xf>
    <xf numFmtId="1" fontId="49" fillId="0" borderId="1" xfId="0" applyNumberFormat="1" applyFont="1" applyFill="1" applyBorder="1" applyAlignment="1">
      <alignment horizontal="center" vertical="center" wrapText="1"/>
    </xf>
    <xf numFmtId="1" fontId="26" fillId="0" borderId="1" xfId="0" applyNumberFormat="1" applyFont="1" applyFill="1" applyBorder="1" applyAlignment="1">
      <alignment horizontal="center" vertical="center" wrapText="1"/>
    </xf>
    <xf numFmtId="1" fontId="49" fillId="0" borderId="1" xfId="0" applyNumberFormat="1" applyFont="1" applyFill="1" applyBorder="1" applyAlignment="1">
      <alignment horizontal="center" vertical="center"/>
    </xf>
    <xf numFmtId="1" fontId="49" fillId="0" borderId="1" xfId="0" applyNumberFormat="1" applyFont="1" applyFill="1" applyBorder="1" applyAlignment="1">
      <alignment vertical="center" wrapText="1"/>
    </xf>
    <xf numFmtId="1" fontId="49" fillId="0" borderId="1" xfId="0" applyNumberFormat="1" applyFont="1" applyFill="1" applyBorder="1" applyAlignment="1">
      <alignment horizontal="right" vertical="center" wrapText="1"/>
    </xf>
    <xf numFmtId="1" fontId="40" fillId="0" borderId="0" xfId="0" applyNumberFormat="1" applyFont="1" applyFill="1" applyAlignment="1">
      <alignment vertical="center"/>
    </xf>
    <xf numFmtId="49" fontId="49" fillId="0" borderId="1" xfId="0" applyNumberFormat="1" applyFont="1" applyFill="1" applyBorder="1" applyAlignment="1">
      <alignment horizontal="center" vertical="center"/>
    </xf>
    <xf numFmtId="49" fontId="26" fillId="0" borderId="1" xfId="0" applyNumberFormat="1" applyFont="1" applyFill="1" applyBorder="1" applyAlignment="1">
      <alignment horizontal="center" vertical="center"/>
    </xf>
    <xf numFmtId="1" fontId="26" fillId="0" borderId="1" xfId="0" applyNumberFormat="1" applyFont="1" applyFill="1" applyBorder="1" applyAlignment="1">
      <alignment vertical="center" wrapText="1"/>
    </xf>
    <xf numFmtId="1" fontId="36" fillId="0" borderId="1" xfId="0" applyNumberFormat="1" applyFont="1" applyFill="1" applyBorder="1" applyAlignment="1">
      <alignment horizontal="right" vertical="center"/>
    </xf>
    <xf numFmtId="1" fontId="26" fillId="0" borderId="0" xfId="0" applyNumberFormat="1" applyFont="1" applyFill="1" applyAlignment="1">
      <alignment horizontal="center" vertical="center"/>
    </xf>
    <xf numFmtId="1" fontId="26" fillId="0" borderId="0" xfId="0" applyNumberFormat="1" applyFont="1" applyFill="1" applyAlignment="1">
      <alignment vertical="center" wrapText="1"/>
    </xf>
    <xf numFmtId="1" fontId="26" fillId="0" borderId="0" xfId="0" applyNumberFormat="1" applyFont="1" applyFill="1" applyAlignment="1">
      <alignment horizontal="center" vertical="center" wrapText="1"/>
    </xf>
    <xf numFmtId="0" fontId="38" fillId="0" borderId="0" xfId="0" applyFont="1" applyAlignment="1">
      <alignment horizontal="left" vertical="center" wrapText="1"/>
    </xf>
    <xf numFmtId="3" fontId="36" fillId="0" borderId="0" xfId="0" applyNumberFormat="1" applyFont="1" applyAlignment="1">
      <alignment horizontal="right" vertical="center" wrapText="1"/>
    </xf>
    <xf numFmtId="3" fontId="77" fillId="0" borderId="0" xfId="0" applyNumberFormat="1" applyFont="1" applyAlignment="1">
      <alignment horizontal="center" vertical="center" wrapText="1"/>
    </xf>
    <xf numFmtId="0" fontId="77" fillId="0" borderId="0" xfId="0" applyFont="1" applyAlignment="1">
      <alignment horizontal="center" vertical="center" wrapText="1"/>
    </xf>
    <xf numFmtId="1" fontId="36" fillId="0" borderId="1" xfId="0" applyNumberFormat="1" applyFont="1" applyFill="1" applyBorder="1" applyAlignment="1">
      <alignment horizontal="center" vertical="center" wrapText="1"/>
    </xf>
    <xf numFmtId="1" fontId="40" fillId="0" borderId="1" xfId="0" applyNumberFormat="1" applyFont="1" applyFill="1" applyBorder="1" applyAlignment="1">
      <alignment horizontal="center" vertical="center" wrapText="1"/>
    </xf>
    <xf numFmtId="1" fontId="23" fillId="0" borderId="1" xfId="0" applyNumberFormat="1" applyFont="1" applyFill="1" applyBorder="1" applyAlignment="1">
      <alignment horizontal="center" vertical="center" wrapText="1"/>
    </xf>
    <xf numFmtId="1" fontId="54" fillId="0" borderId="1" xfId="0" applyNumberFormat="1" applyFont="1" applyFill="1" applyBorder="1" applyAlignment="1">
      <alignment horizontal="center" vertical="center" wrapText="1"/>
    </xf>
    <xf numFmtId="3" fontId="54" fillId="0" borderId="8" xfId="0" applyNumberFormat="1" applyFont="1" applyFill="1" applyBorder="1" applyAlignment="1">
      <alignment horizontal="center" vertical="center" wrapText="1"/>
    </xf>
    <xf numFmtId="1" fontId="23" fillId="0" borderId="11" xfId="0" applyNumberFormat="1" applyFont="1" applyFill="1" applyBorder="1" applyAlignment="1">
      <alignment horizontal="center" vertical="center" wrapText="1"/>
    </xf>
    <xf numFmtId="0" fontId="38" fillId="22" borderId="0" xfId="0" applyFont="1" applyFill="1" applyAlignment="1">
      <alignment horizontal="center" vertical="center" wrapText="1"/>
    </xf>
    <xf numFmtId="1" fontId="40" fillId="0" borderId="1" xfId="0" applyNumberFormat="1" applyFont="1" applyFill="1" applyBorder="1" applyAlignment="1">
      <alignment horizontal="left" vertical="center" wrapText="1"/>
    </xf>
    <xf numFmtId="3" fontId="54" fillId="0" borderId="11" xfId="0" applyNumberFormat="1" applyFont="1" applyFill="1" applyBorder="1" applyAlignment="1">
      <alignment horizontal="center" vertical="center" wrapText="1"/>
    </xf>
    <xf numFmtId="1" fontId="54" fillId="0" borderId="11" xfId="0" applyNumberFormat="1" applyFont="1" applyFill="1" applyBorder="1" applyAlignment="1">
      <alignment horizontal="center" vertical="center" wrapText="1"/>
    </xf>
    <xf numFmtId="1" fontId="36" fillId="0" borderId="1" xfId="0" applyNumberFormat="1" applyFont="1" applyFill="1" applyBorder="1" applyAlignment="1">
      <alignment horizontal="left" vertical="center" wrapText="1"/>
    </xf>
    <xf numFmtId="0" fontId="23" fillId="0" borderId="1" xfId="0" applyFont="1" applyFill="1" applyBorder="1" applyAlignment="1">
      <alignment horizontal="center" vertical="center" wrapText="1"/>
    </xf>
    <xf numFmtId="3" fontId="23" fillId="0" borderId="8" xfId="0" applyNumberFormat="1" applyFont="1" applyFill="1" applyBorder="1" applyAlignment="1">
      <alignment horizontal="center" vertical="center" wrapText="1"/>
    </xf>
    <xf numFmtId="0" fontId="77" fillId="0" borderId="11" xfId="0" applyFont="1" applyFill="1" applyBorder="1" applyAlignment="1">
      <alignment horizontal="center" vertical="center" wrapText="1"/>
    </xf>
    <xf numFmtId="206" fontId="36" fillId="0" borderId="1" xfId="0" applyNumberFormat="1" applyFont="1" applyFill="1" applyBorder="1" applyAlignment="1">
      <alignment horizontal="left" vertical="center" wrapText="1"/>
    </xf>
    <xf numFmtId="206" fontId="23" fillId="0" borderId="1" xfId="0" applyNumberFormat="1" applyFont="1" applyFill="1" applyBorder="1" applyAlignment="1">
      <alignment horizontal="center" vertical="center" wrapText="1"/>
    </xf>
    <xf numFmtId="206" fontId="40" fillId="0" borderId="1" xfId="0" applyNumberFormat="1" applyFont="1" applyFill="1" applyBorder="1" applyAlignment="1">
      <alignment horizontal="left" vertical="center" wrapText="1"/>
    </xf>
    <xf numFmtId="206" fontId="54" fillId="0" borderId="1" xfId="0" applyNumberFormat="1" applyFont="1" applyFill="1" applyBorder="1" applyAlignment="1">
      <alignment horizontal="center" vertical="center" wrapText="1"/>
    </xf>
    <xf numFmtId="240" fontId="23" fillId="0" borderId="11" xfId="0" applyNumberFormat="1" applyFont="1" applyFill="1" applyBorder="1" applyAlignment="1">
      <alignment horizontal="center" vertical="center" wrapText="1"/>
    </xf>
    <xf numFmtId="240" fontId="54" fillId="0" borderId="11" xfId="0" applyNumberFormat="1" applyFont="1" applyFill="1" applyBorder="1" applyAlignment="1">
      <alignment horizontal="center" vertical="center" wrapText="1"/>
    </xf>
    <xf numFmtId="49" fontId="36" fillId="0" borderId="1" xfId="0" applyNumberFormat="1" applyFont="1" applyFill="1" applyBorder="1" applyAlignment="1">
      <alignment horizontal="center" vertical="center" wrapText="1"/>
    </xf>
    <xf numFmtId="0" fontId="23" fillId="0" borderId="11" xfId="0" applyFont="1" applyFill="1" applyBorder="1" applyAlignment="1">
      <alignment horizontal="center" vertical="center" wrapText="1"/>
    </xf>
    <xf numFmtId="3" fontId="36" fillId="0" borderId="0" xfId="0" applyNumberFormat="1" applyFont="1" applyFill="1" applyBorder="1" applyAlignment="1">
      <alignment horizontal="center" vertical="center" wrapText="1"/>
    </xf>
    <xf numFmtId="3" fontId="36" fillId="0" borderId="0" xfId="0" applyNumberFormat="1" applyFont="1" applyFill="1" applyBorder="1" applyAlignment="1">
      <alignment horizontal="right" vertical="center" wrapText="1"/>
    </xf>
    <xf numFmtId="3" fontId="36" fillId="0" borderId="0" xfId="0" applyNumberFormat="1" applyFont="1" applyFill="1" applyBorder="1" applyAlignment="1">
      <alignment vertical="center"/>
    </xf>
    <xf numFmtId="3" fontId="36" fillId="0" borderId="0" xfId="0" applyNumberFormat="1" applyFont="1" applyFill="1" applyBorder="1" applyAlignment="1">
      <alignment vertical="center" wrapText="1"/>
    </xf>
    <xf numFmtId="1" fontId="36" fillId="0" borderId="0" xfId="0" applyNumberFormat="1" applyFont="1" applyFill="1" applyAlignment="1">
      <alignment vertical="center" wrapText="1"/>
    </xf>
    <xf numFmtId="1" fontId="40" fillId="0" borderId="0" xfId="0" applyNumberFormat="1" applyFont="1" applyFill="1" applyAlignment="1">
      <alignment horizontal="center" vertical="center" wrapText="1"/>
    </xf>
    <xf numFmtId="3" fontId="41" fillId="0" borderId="0" xfId="0" applyNumberFormat="1" applyFont="1" applyFill="1" applyBorder="1" applyAlignment="1">
      <alignment horizontal="center" vertical="center" wrapText="1"/>
    </xf>
    <xf numFmtId="3" fontId="41" fillId="0" borderId="0" xfId="0" applyNumberFormat="1" applyFont="1" applyFill="1" applyBorder="1" applyAlignment="1">
      <alignment horizontal="right" vertical="center" wrapText="1"/>
    </xf>
    <xf numFmtId="3" fontId="41" fillId="0" borderId="0" xfId="0" applyNumberFormat="1" applyFont="1" applyFill="1" applyBorder="1" applyAlignment="1">
      <alignment vertical="center"/>
    </xf>
    <xf numFmtId="3" fontId="41" fillId="0" borderId="0" xfId="0" applyNumberFormat="1" applyFont="1" applyFill="1" applyBorder="1" applyAlignment="1">
      <alignment vertical="center" wrapText="1"/>
    </xf>
    <xf numFmtId="1" fontId="41" fillId="0" borderId="0" xfId="0" applyNumberFormat="1" applyFont="1" applyFill="1" applyAlignment="1">
      <alignment vertical="center" wrapText="1"/>
    </xf>
    <xf numFmtId="0" fontId="40" fillId="22" borderId="1" xfId="0" applyNumberFormat="1" applyFont="1" applyFill="1" applyBorder="1" applyAlignment="1">
      <alignment horizontal="center" vertical="center" wrapText="1"/>
    </xf>
    <xf numFmtId="3" fontId="40" fillId="22" borderId="1" xfId="0" applyNumberFormat="1" applyFont="1" applyFill="1" applyBorder="1" applyAlignment="1">
      <alignment horizontal="right" vertical="center" wrapText="1"/>
    </xf>
    <xf numFmtId="0" fontId="54" fillId="22" borderId="1" xfId="0" applyNumberFormat="1" applyFont="1" applyFill="1" applyBorder="1" applyAlignment="1">
      <alignment horizontal="center" vertical="center" wrapText="1"/>
    </xf>
    <xf numFmtId="0" fontId="43" fillId="22" borderId="1" xfId="0" applyNumberFormat="1" applyFont="1" applyFill="1" applyBorder="1" applyAlignment="1">
      <alignment horizontal="center" vertical="center" wrapText="1"/>
    </xf>
    <xf numFmtId="3" fontId="40" fillId="22" borderId="0" xfId="0" applyNumberFormat="1" applyFont="1" applyFill="1" applyBorder="1" applyAlignment="1">
      <alignment horizontal="center" vertical="center" wrapText="1"/>
    </xf>
    <xf numFmtId="3" fontId="40" fillId="22" borderId="0" xfId="0" applyNumberFormat="1" applyFont="1" applyFill="1" applyBorder="1" applyAlignment="1">
      <alignment horizontal="right" vertical="center" wrapText="1"/>
    </xf>
    <xf numFmtId="3" fontId="40" fillId="22" borderId="0" xfId="0" applyNumberFormat="1" applyFont="1" applyFill="1" applyBorder="1" applyAlignment="1">
      <alignment vertical="center"/>
    </xf>
    <xf numFmtId="3" fontId="40" fillId="22" borderId="0" xfId="0" applyNumberFormat="1" applyFont="1" applyFill="1" applyBorder="1" applyAlignment="1">
      <alignment vertical="center" wrapText="1"/>
    </xf>
    <xf numFmtId="1" fontId="40" fillId="22" borderId="0" xfId="0" applyNumberFormat="1" applyFont="1" applyFill="1" applyAlignment="1">
      <alignment vertical="center" wrapText="1"/>
    </xf>
    <xf numFmtId="1" fontId="40" fillId="22" borderId="1" xfId="0" applyNumberFormat="1" applyFont="1" applyFill="1" applyBorder="1" applyAlignment="1">
      <alignment vertical="center" wrapText="1"/>
    </xf>
    <xf numFmtId="0" fontId="40" fillId="22" borderId="1" xfId="0" applyNumberFormat="1" applyFont="1" applyFill="1" applyBorder="1" applyAlignment="1">
      <alignment horizontal="left" vertical="center" wrapText="1"/>
    </xf>
    <xf numFmtId="0" fontId="40" fillId="24" borderId="1" xfId="0" applyNumberFormat="1" applyFont="1" applyFill="1" applyBorder="1" applyAlignment="1">
      <alignment horizontal="center" vertical="center" wrapText="1"/>
    </xf>
    <xf numFmtId="0" fontId="40" fillId="24" borderId="1" xfId="0" applyNumberFormat="1" applyFont="1" applyFill="1" applyBorder="1" applyAlignment="1">
      <alignment horizontal="left" vertical="center" wrapText="1"/>
    </xf>
    <xf numFmtId="3" fontId="40" fillId="24" borderId="1" xfId="0" applyNumberFormat="1" applyFont="1" applyFill="1" applyBorder="1" applyAlignment="1">
      <alignment horizontal="right" vertical="center" wrapText="1"/>
    </xf>
    <xf numFmtId="0" fontId="54" fillId="24" borderId="1" xfId="0" applyNumberFormat="1" applyFont="1" applyFill="1" applyBorder="1" applyAlignment="1">
      <alignment horizontal="center" vertical="center" wrapText="1"/>
    </xf>
    <xf numFmtId="0" fontId="43" fillId="24" borderId="1" xfId="0" applyNumberFormat="1" applyFont="1" applyFill="1" applyBorder="1" applyAlignment="1">
      <alignment horizontal="center" vertical="center" wrapText="1"/>
    </xf>
    <xf numFmtId="3" fontId="40" fillId="24" borderId="0" xfId="0" applyNumberFormat="1" applyFont="1" applyFill="1" applyBorder="1" applyAlignment="1">
      <alignment horizontal="center" vertical="center" wrapText="1"/>
    </xf>
    <xf numFmtId="3" fontId="40" fillId="24" borderId="0" xfId="0" applyNumberFormat="1" applyFont="1" applyFill="1" applyBorder="1" applyAlignment="1">
      <alignment horizontal="right" vertical="center" wrapText="1"/>
    </xf>
    <xf numFmtId="3" fontId="40" fillId="24" borderId="0" xfId="0" applyNumberFormat="1" applyFont="1" applyFill="1" applyBorder="1" applyAlignment="1">
      <alignment vertical="center"/>
    </xf>
    <xf numFmtId="3" fontId="40" fillId="24" borderId="0" xfId="0" applyNumberFormat="1" applyFont="1" applyFill="1" applyBorder="1" applyAlignment="1">
      <alignment vertical="center" wrapText="1"/>
    </xf>
    <xf numFmtId="1" fontId="40" fillId="24" borderId="0" xfId="0" applyNumberFormat="1" applyFont="1" applyFill="1" applyAlignment="1">
      <alignment vertical="center" wrapText="1"/>
    </xf>
    <xf numFmtId="1" fontId="40" fillId="24" borderId="1" xfId="0" applyNumberFormat="1" applyFont="1" applyFill="1" applyBorder="1" applyAlignment="1">
      <alignment vertical="center" wrapText="1"/>
    </xf>
    <xf numFmtId="1" fontId="36" fillId="0" borderId="0" xfId="0" applyNumberFormat="1" applyFont="1" applyFill="1" applyBorder="1" applyAlignment="1">
      <alignment vertical="center" wrapText="1"/>
    </xf>
    <xf numFmtId="1" fontId="36" fillId="0" borderId="1" xfId="0" applyNumberFormat="1" applyFont="1" applyFill="1" applyBorder="1" applyAlignment="1">
      <alignment vertical="center" wrapText="1"/>
    </xf>
    <xf numFmtId="0" fontId="36" fillId="0" borderId="0" xfId="0" applyNumberFormat="1" applyFont="1" applyFill="1" applyAlignment="1">
      <alignment horizontal="left" vertical="center" wrapText="1"/>
    </xf>
    <xf numFmtId="0" fontId="39" fillId="0" borderId="0" xfId="0" applyNumberFormat="1" applyFont="1" applyFill="1" applyAlignment="1">
      <alignment horizontal="center" vertical="center" wrapText="1"/>
    </xf>
    <xf numFmtId="1" fontId="36" fillId="0" borderId="0" xfId="0" applyNumberFormat="1" applyFont="1" applyFill="1" applyAlignment="1">
      <alignment horizontal="right" vertical="center" wrapText="1"/>
    </xf>
    <xf numFmtId="0" fontId="36" fillId="0" borderId="0" xfId="0" applyFont="1" applyFill="1" applyAlignment="1">
      <alignment/>
    </xf>
    <xf numFmtId="3" fontId="36" fillId="0" borderId="1" xfId="0" applyNumberFormat="1" applyFont="1" applyFill="1" applyBorder="1" applyAlignment="1">
      <alignment vertical="center" wrapText="1"/>
    </xf>
    <xf numFmtId="0" fontId="40" fillId="25" borderId="1" xfId="0" applyFont="1" applyFill="1" applyBorder="1" applyAlignment="1">
      <alignment horizontal="center" vertical="center" wrapText="1"/>
    </xf>
    <xf numFmtId="3" fontId="40" fillId="25" borderId="1" xfId="0" applyNumberFormat="1" applyFont="1" applyFill="1" applyBorder="1" applyAlignment="1">
      <alignment horizontal="right" vertical="center" wrapText="1"/>
    </xf>
    <xf numFmtId="0" fontId="36" fillId="25" borderId="0" xfId="0" applyFont="1" applyFill="1" applyAlignment="1">
      <alignment vertical="center"/>
    </xf>
    <xf numFmtId="0" fontId="40" fillId="25" borderId="1" xfId="0" applyFont="1" applyFill="1" applyBorder="1" applyAlignment="1">
      <alignment horizontal="left" vertical="center" wrapText="1"/>
    </xf>
    <xf numFmtId="3" fontId="79" fillId="25" borderId="1" xfId="0" applyNumberFormat="1" applyFont="1" applyFill="1" applyBorder="1" applyAlignment="1">
      <alignment horizontal="right" vertical="center" wrapText="1"/>
    </xf>
    <xf numFmtId="0" fontId="36" fillId="0" borderId="1" xfId="0" applyFont="1" applyFill="1" applyBorder="1" applyAlignment="1">
      <alignment horizontal="left" vertical="center" wrapText="1"/>
    </xf>
    <xf numFmtId="3" fontId="80" fillId="0" borderId="1" xfId="0" applyNumberFormat="1" applyFont="1" applyFill="1" applyBorder="1" applyAlignment="1">
      <alignment horizontal="right" vertical="center" wrapText="1"/>
    </xf>
    <xf numFmtId="0" fontId="36" fillId="0" borderId="0" xfId="0" applyFont="1" applyFill="1" applyAlignment="1">
      <alignment vertical="center"/>
    </xf>
    <xf numFmtId="0" fontId="40" fillId="25" borderId="0" xfId="0" applyFont="1" applyFill="1" applyAlignment="1">
      <alignment vertical="center"/>
    </xf>
    <xf numFmtId="1" fontId="66" fillId="0" borderId="0" xfId="0" applyNumberFormat="1" applyFont="1" applyFill="1" applyBorder="1" applyAlignment="1">
      <alignment horizontal="center" vertical="center" wrapText="1"/>
    </xf>
    <xf numFmtId="0" fontId="59" fillId="0" borderId="1" xfId="0" applyNumberFormat="1" applyFont="1" applyFill="1" applyBorder="1" applyAlignment="1">
      <alignment horizontal="center" vertical="center" wrapText="1"/>
    </xf>
    <xf numFmtId="0" fontId="59" fillId="0" borderId="6" xfId="0" applyNumberFormat="1" applyFont="1" applyFill="1" applyBorder="1" applyAlignment="1">
      <alignment horizontal="center" vertical="center" wrapText="1"/>
    </xf>
    <xf numFmtId="0" fontId="58" fillId="0" borderId="12" xfId="0" applyNumberFormat="1" applyFont="1" applyFill="1" applyBorder="1" applyAlignment="1">
      <alignment horizontal="right" vertical="center" wrapText="1"/>
    </xf>
    <xf numFmtId="0" fontId="55" fillId="0" borderId="0" xfId="0" applyNumberFormat="1" applyFont="1" applyFill="1" applyBorder="1" applyAlignment="1">
      <alignment horizontal="right" vertical="center" wrapText="1"/>
    </xf>
    <xf numFmtId="0" fontId="57" fillId="0" borderId="0" xfId="0" applyNumberFormat="1" applyFont="1" applyFill="1" applyBorder="1" applyAlignment="1">
      <alignment horizontal="center" vertical="center" wrapText="1"/>
    </xf>
    <xf numFmtId="0" fontId="58" fillId="0" borderId="0" xfId="0" applyNumberFormat="1" applyFont="1" applyFill="1" applyBorder="1" applyAlignment="1">
      <alignment horizontal="center" vertical="center" wrapText="1"/>
    </xf>
    <xf numFmtId="0" fontId="41" fillId="0" borderId="0" xfId="0" applyFont="1" applyFill="1" applyBorder="1" applyAlignment="1">
      <alignment horizontal="left" vertical="center" wrapText="1"/>
    </xf>
    <xf numFmtId="0" fontId="36" fillId="0" borderId="6" xfId="0" applyFont="1" applyFill="1" applyBorder="1" applyAlignment="1">
      <alignment horizontal="center" vertical="center" wrapText="1"/>
    </xf>
    <xf numFmtId="1" fontId="67" fillId="0" borderId="12" xfId="0" applyNumberFormat="1" applyFont="1" applyFill="1" applyBorder="1" applyAlignment="1">
      <alignment horizontal="right" vertical="center" wrapText="1"/>
    </xf>
    <xf numFmtId="3" fontId="36" fillId="0" borderId="8" xfId="0" applyNumberFormat="1" applyFont="1" applyFill="1" applyBorder="1" applyAlignment="1">
      <alignment horizontal="center" vertical="center" wrapText="1"/>
    </xf>
    <xf numFmtId="0" fontId="44" fillId="0" borderId="0" xfId="0" applyFont="1" applyFill="1" applyBorder="1" applyAlignment="1">
      <alignment horizontal="right" vertical="center" wrapText="1"/>
    </xf>
    <xf numFmtId="0" fontId="39" fillId="0" borderId="1" xfId="0" applyFont="1" applyBorder="1" applyAlignment="1">
      <alignment horizontal="center" vertical="center" wrapText="1"/>
    </xf>
    <xf numFmtId="3" fontId="36" fillId="0" borderId="1" xfId="0" applyNumberFormat="1" applyFont="1" applyFill="1" applyBorder="1" applyAlignment="1">
      <alignment horizontal="center" vertical="center" wrapText="1"/>
    </xf>
    <xf numFmtId="3" fontId="39" fillId="0" borderId="1" xfId="0" applyNumberFormat="1" applyFont="1" applyFill="1" applyBorder="1" applyAlignment="1">
      <alignment horizontal="center" vertical="center" wrapText="1"/>
    </xf>
    <xf numFmtId="0" fontId="36" fillId="0" borderId="1" xfId="0" applyNumberFormat="1" applyFont="1" applyFill="1" applyBorder="1" applyAlignment="1">
      <alignment horizontal="center" vertical="center" wrapText="1"/>
    </xf>
    <xf numFmtId="0" fontId="40" fillId="0" borderId="0" xfId="0" applyNumberFormat="1" applyFont="1" applyBorder="1" applyAlignment="1">
      <alignment horizontal="center" vertical="center" wrapText="1"/>
    </xf>
    <xf numFmtId="0" fontId="41" fillId="0" borderId="0" xfId="0" applyNumberFormat="1" applyFont="1" applyBorder="1" applyAlignment="1">
      <alignment horizontal="center" vertical="center" wrapText="1"/>
    </xf>
    <xf numFmtId="0" fontId="41" fillId="0" borderId="12" xfId="0" applyNumberFormat="1" applyFont="1" applyBorder="1" applyAlignment="1">
      <alignment horizontal="center" vertical="center" wrapText="1"/>
    </xf>
    <xf numFmtId="0" fontId="26" fillId="0" borderId="1" xfId="0" applyNumberFormat="1" applyFont="1" applyFill="1" applyBorder="1" applyAlignment="1">
      <alignment horizontal="center" vertical="center" wrapText="1"/>
    </xf>
    <xf numFmtId="0" fontId="48" fillId="0" borderId="1" xfId="0" applyNumberFormat="1" applyFont="1" applyFill="1" applyBorder="1" applyAlignment="1">
      <alignment horizontal="center" vertical="center" wrapText="1"/>
    </xf>
    <xf numFmtId="0" fontId="48" fillId="0" borderId="6" xfId="0" applyNumberFormat="1" applyFont="1" applyFill="1" applyBorder="1" applyAlignment="1">
      <alignment horizontal="center" vertical="center" wrapText="1"/>
    </xf>
    <xf numFmtId="0" fontId="36" fillId="0" borderId="0" xfId="0" applyNumberFormat="1" applyFont="1" applyFill="1" applyBorder="1" applyAlignment="1">
      <alignment horizontal="center" vertical="center" wrapText="1"/>
    </xf>
    <xf numFmtId="0" fontId="26" fillId="0" borderId="6" xfId="0" applyNumberFormat="1" applyFont="1" applyFill="1" applyBorder="1" applyAlignment="1">
      <alignment horizontal="center" vertical="center" wrapText="1"/>
    </xf>
    <xf numFmtId="0" fontId="39" fillId="0" borderId="1" xfId="0" applyNumberFormat="1" applyFont="1" applyFill="1" applyBorder="1" applyAlignment="1">
      <alignment horizontal="center" vertical="center" wrapText="1"/>
    </xf>
    <xf numFmtId="0" fontId="46" fillId="0" borderId="12" xfId="0" applyNumberFormat="1" applyFont="1" applyFill="1" applyBorder="1" applyAlignment="1">
      <alignment horizontal="right" vertical="center" wrapText="1"/>
    </xf>
    <xf numFmtId="0" fontId="44" fillId="0" borderId="0" xfId="0" applyNumberFormat="1" applyFont="1" applyFill="1" applyBorder="1" applyAlignment="1">
      <alignment horizontal="right" vertical="center" wrapText="1"/>
    </xf>
    <xf numFmtId="0" fontId="45" fillId="0" borderId="0" xfId="0" applyNumberFormat="1" applyFont="1" applyFill="1" applyBorder="1" applyAlignment="1">
      <alignment horizontal="center" vertical="center" wrapText="1"/>
    </xf>
    <xf numFmtId="0" fontId="46" fillId="0" borderId="0" xfId="0" applyNumberFormat="1" applyFont="1" applyFill="1" applyBorder="1" applyAlignment="1">
      <alignment horizontal="center" vertical="center" wrapText="1"/>
    </xf>
    <xf numFmtId="0" fontId="39" fillId="0" borderId="1" xfId="0" applyFont="1" applyFill="1" applyBorder="1" applyAlignment="1">
      <alignment horizontal="center" vertical="center" wrapText="1"/>
    </xf>
    <xf numFmtId="0" fontId="36" fillId="0" borderId="1" xfId="0" applyFont="1" applyFill="1" applyBorder="1" applyAlignment="1">
      <alignment horizontal="center" vertical="center" wrapText="1"/>
    </xf>
    <xf numFmtId="1" fontId="41" fillId="0" borderId="12" xfId="0" applyNumberFormat="1" applyFont="1" applyFill="1" applyBorder="1" applyAlignment="1">
      <alignment horizontal="right" vertical="center" wrapText="1"/>
    </xf>
    <xf numFmtId="0" fontId="53" fillId="0" borderId="0" xfId="0" applyFont="1" applyFill="1" applyBorder="1" applyAlignment="1">
      <alignment horizontal="right" vertical="center" wrapText="1"/>
    </xf>
    <xf numFmtId="1" fontId="49" fillId="0" borderId="0" xfId="0" applyNumberFormat="1" applyFont="1" applyFill="1" applyBorder="1" applyAlignment="1">
      <alignment horizontal="center" vertical="center" wrapText="1"/>
    </xf>
    <xf numFmtId="1" fontId="41" fillId="0" borderId="0" xfId="0" applyNumberFormat="1" applyFont="1" applyFill="1" applyBorder="1" applyAlignment="1">
      <alignment horizontal="center" vertical="center" wrapText="1"/>
    </xf>
    <xf numFmtId="0" fontId="64" fillId="0" borderId="0" xfId="0" applyNumberFormat="1" applyFont="1" applyFill="1" applyBorder="1" applyAlignment="1">
      <alignment horizontal="left" vertical="center" wrapText="1"/>
    </xf>
    <xf numFmtId="0" fontId="59" fillId="0" borderId="1" xfId="0" applyNumberFormat="1" applyFont="1" applyFill="1" applyBorder="1" applyAlignment="1">
      <alignment horizontal="center" vertical="center" wrapText="1"/>
    </xf>
    <xf numFmtId="3" fontId="59" fillId="0" borderId="1" xfId="0" applyNumberFormat="1" applyFont="1" applyFill="1" applyBorder="1" applyAlignment="1">
      <alignment horizontal="center" vertical="center" wrapText="1"/>
    </xf>
    <xf numFmtId="3" fontId="26" fillId="0" borderId="1" xfId="0" applyNumberFormat="1" applyFont="1" applyBorder="1" applyAlignment="1">
      <alignment horizontal="center" vertical="center" wrapText="1"/>
    </xf>
    <xf numFmtId="3" fontId="26" fillId="0" borderId="1" xfId="0" applyNumberFormat="1" applyFont="1" applyFill="1" applyBorder="1" applyAlignment="1">
      <alignment horizontal="center" vertical="center" wrapText="1"/>
    </xf>
    <xf numFmtId="3" fontId="67" fillId="0" borderId="1" xfId="0" applyNumberFormat="1" applyFont="1" applyFill="1" applyBorder="1" applyAlignment="1">
      <alignment horizontal="center" vertical="center" wrapText="1"/>
    </xf>
    <xf numFmtId="1" fontId="71" fillId="0" borderId="12" xfId="0" applyNumberFormat="1" applyFont="1" applyFill="1" applyBorder="1" applyAlignment="1">
      <alignment horizontal="right" vertical="center"/>
    </xf>
    <xf numFmtId="1" fontId="70" fillId="0" borderId="0" xfId="0" applyNumberFormat="1" applyFont="1" applyFill="1" applyBorder="1" applyAlignment="1">
      <alignment horizontal="right" vertical="center"/>
    </xf>
    <xf numFmtId="1" fontId="37" fillId="0" borderId="0" xfId="0" applyNumberFormat="1" applyFont="1" applyFill="1" applyBorder="1" applyAlignment="1">
      <alignment horizontal="center" vertical="center"/>
    </xf>
    <xf numFmtId="1" fontId="37" fillId="0" borderId="0" xfId="0" applyNumberFormat="1" applyFont="1" applyFill="1" applyBorder="1" applyAlignment="1">
      <alignment horizontal="center" vertical="center" wrapText="1"/>
    </xf>
    <xf numFmtId="1" fontId="71" fillId="0" borderId="0" xfId="0" applyNumberFormat="1" applyFont="1" applyFill="1" applyBorder="1" applyAlignment="1">
      <alignment horizontal="center" vertical="center" wrapText="1"/>
    </xf>
    <xf numFmtId="3" fontId="23" fillId="0" borderId="1" xfId="0" applyNumberFormat="1" applyFont="1" applyFill="1" applyBorder="1" applyAlignment="1">
      <alignment horizontal="center" vertical="center" wrapText="1"/>
    </xf>
    <xf numFmtId="3" fontId="23" fillId="0" borderId="8" xfId="0" applyNumberFormat="1" applyFont="1" applyFill="1" applyBorder="1" applyAlignment="1">
      <alignment horizontal="center" vertical="center" wrapText="1"/>
    </xf>
    <xf numFmtId="1" fontId="23" fillId="0" borderId="11" xfId="0" applyNumberFormat="1" applyFont="1" applyFill="1" applyBorder="1" applyAlignment="1">
      <alignment horizontal="center" vertical="center" wrapText="1"/>
    </xf>
    <xf numFmtId="1" fontId="40" fillId="0" borderId="0" xfId="0" applyNumberFormat="1" applyFont="1" applyFill="1" applyBorder="1" applyAlignment="1">
      <alignment horizontal="center" vertical="center" wrapText="1"/>
    </xf>
    <xf numFmtId="1" fontId="41" fillId="0" borderId="0" xfId="0" applyNumberFormat="1" applyFont="1" applyFill="1" applyBorder="1" applyAlignment="1">
      <alignment horizontal="center" vertical="center" wrapText="1"/>
    </xf>
    <xf numFmtId="0" fontId="36" fillId="0" borderId="8" xfId="0" applyNumberFormat="1" applyFont="1" applyFill="1" applyBorder="1" applyAlignment="1">
      <alignment horizontal="center" vertical="center" wrapText="1"/>
    </xf>
    <xf numFmtId="0" fontId="36" fillId="0" borderId="13" xfId="0" applyFont="1" applyFill="1" applyBorder="1" applyAlignment="1">
      <alignment horizontal="center"/>
    </xf>
  </cellXfs>
  <cellStyles count="1542">
    <cellStyle name="Normal" xfId="0"/>
    <cellStyle name="_x0001_" xfId="15"/>
    <cellStyle name="          &#10;&#10;shell=progman.exe&#10;&#10;m" xfId="16"/>
    <cellStyle name="          &#13;&#10;shell=progman.exe&#13;&#10;m" xfId="17"/>
    <cellStyle name="          _x000d__x000a_shell=progman.exe_x000d__x000a_m" xfId="18"/>
    <cellStyle name="&#10;&#10;JournalTemplate=C:\COMFO\CTALK\JOURSTD.TPL&#10;&#10;LbStateAddress=3 3 0 251 1 89 2 311&#10;&#10;LbStateJou" xfId="19"/>
    <cellStyle name="&#13;&#10;JournalTemplate=C:\COMFO\CTALK\JOURSTD.TPL&#13;&#10;LbStateAddress=3 3 0 251 1 89 2 311&#13;&#10;LbStateJou" xfId="20"/>
    <cellStyle name="#,##0" xfId="21"/>
    <cellStyle name="#,##0 2" xfId="22"/>
    <cellStyle name="." xfId="23"/>
    <cellStyle name=". 2" xfId="24"/>
    <cellStyle name=". 3" xfId="25"/>
    <cellStyle name=".d©y" xfId="26"/>
    <cellStyle name="??" xfId="27"/>
    <cellStyle name="?? [0.00]_ Att. 1- Cover" xfId="28"/>
    <cellStyle name="?? [0]" xfId="29"/>
    <cellStyle name="?? [0] 2" xfId="30"/>
    <cellStyle name="?? 2" xfId="31"/>
    <cellStyle name="?? 3" xfId="32"/>
    <cellStyle name="?? 4" xfId="33"/>
    <cellStyle name="?? 5" xfId="34"/>
    <cellStyle name="?? 6" xfId="35"/>
    <cellStyle name="?? 7" xfId="36"/>
    <cellStyle name="?_x001D_??%U©÷u&amp;H©÷9_x0008_? s&#10;_x0007__x0001__x0001_" xfId="37"/>
    <cellStyle name="?_x001D_??%U©÷u&amp;H©÷9_x0008_? s&#10;_x0007__x0001__x0001_ 10" xfId="38"/>
    <cellStyle name="?_x001D_??%U©÷u&amp;H©÷9_x0008_? s&#10;_x0007__x0001__x0001_ 11" xfId="39"/>
    <cellStyle name="?_x001D_??%U©÷u&amp;H©÷9_x0008_? s&#10;_x0007__x0001__x0001_ 12" xfId="40"/>
    <cellStyle name="?_x001D_??%U©÷u&amp;H©÷9_x0008_? s&#10;_x0007__x0001__x0001_ 13" xfId="41"/>
    <cellStyle name="?_x001D_??%U©÷u&amp;H©÷9_x0008_? s&#10;_x0007__x0001__x0001_ 14" xfId="42"/>
    <cellStyle name="?_x001D_??%U©÷u&amp;H©÷9_x0008_? s&#10;_x0007__x0001__x0001_ 15" xfId="43"/>
    <cellStyle name="?_x001D_??%U©÷u&amp;H©÷9_x0008_? s&#10;_x0007__x0001__x0001_ 2" xfId="44"/>
    <cellStyle name="?_x001D_??%U©÷u&amp;H©÷9_x0008_? s&#10;_x0007__x0001__x0001_ 3" xfId="45"/>
    <cellStyle name="?_x001D_??%U©÷u&amp;H©÷9_x0008_? s&#10;_x0007__x0001__x0001_ 4" xfId="46"/>
    <cellStyle name="?_x001D_??%U©÷u&amp;H©÷9_x0008_? s&#10;_x0007__x0001__x0001_ 5" xfId="47"/>
    <cellStyle name="?_x001D_??%U©÷u&amp;H©÷9_x0008_? s&#10;_x0007__x0001__x0001_ 6" xfId="48"/>
    <cellStyle name="?_x001D_??%U©÷u&amp;H©÷9_x0008_? s&#10;_x0007__x0001__x0001_ 7" xfId="49"/>
    <cellStyle name="?_x001D_??%U©÷u&amp;H©÷9_x0008_? s&#10;_x0007__x0001__x0001_ 8" xfId="50"/>
    <cellStyle name="?_x001D_??%U©÷u&amp;H©÷9_x0008_? s&#10;_x0007__x0001__x0001_ 9" xfId="51"/>
    <cellStyle name="???? [0.00]_      " xfId="52"/>
    <cellStyle name="??????" xfId="53"/>
    <cellStyle name="????_      " xfId="54"/>
    <cellStyle name="???[0]_?? DI" xfId="55"/>
    <cellStyle name="???_?? DI" xfId="56"/>
    <cellStyle name="??[0]_BRE" xfId="57"/>
    <cellStyle name="??_      " xfId="58"/>
    <cellStyle name="??A? [0]_laroux_1_¢¬???¢â? " xfId="59"/>
    <cellStyle name="??A?_laroux_1_¢¬???¢â? " xfId="60"/>
    <cellStyle name="?_x001d_??%U©÷u&amp;H©÷9_x0008_? s_x000a__x0007__x0001__x0001_" xfId="61"/>
    <cellStyle name="?_x001d_??%U©÷u&amp;H©÷9_x0008_?_x0009_s_x000a__x0007__x0001__x0001_" xfId="62"/>
    <cellStyle name="?_x005f_x001d_??%U©÷u&amp;H©÷9_x005f_x0008_? s_x005f_x000a__x005f_x0007__x005f_x0001__x005f_x0001_" xfId="63"/>
    <cellStyle name="?¡±¢¥?_?¨ù??¢´¢¥_¢¬???¢â? " xfId="64"/>
    <cellStyle name="?ðÇ%U?&amp;H?_x0008_?s&#10;_x0007__x0001__x0001_" xfId="65"/>
    <cellStyle name="?ðÇ%U?&amp;H?_x0008_?s&#10;_x0007__x0001__x0001_ 10" xfId="66"/>
    <cellStyle name="?ðÇ%U?&amp;H?_x0008_?s&#10;_x0007__x0001__x0001_ 11" xfId="67"/>
    <cellStyle name="?ðÇ%U?&amp;H?_x0008_?s&#10;_x0007__x0001__x0001_ 12" xfId="68"/>
    <cellStyle name="?ðÇ%U?&amp;H?_x0008_?s&#10;_x0007__x0001__x0001_ 13" xfId="69"/>
    <cellStyle name="?ðÇ%U?&amp;H?_x0008_?s&#10;_x0007__x0001__x0001_ 14" xfId="70"/>
    <cellStyle name="?ðÇ%U?&amp;H?_x0008_?s&#10;_x0007__x0001__x0001_ 15" xfId="71"/>
    <cellStyle name="?ðÇ%U?&amp;H?_x0008_?s&#10;_x0007__x0001__x0001_ 2" xfId="72"/>
    <cellStyle name="?ðÇ%U?&amp;H?_x0008_?s&#10;_x0007__x0001__x0001_ 3" xfId="73"/>
    <cellStyle name="?ðÇ%U?&amp;H?_x0008_?s&#10;_x0007__x0001__x0001_ 4" xfId="74"/>
    <cellStyle name="?ðÇ%U?&amp;H?_x0008_?s&#10;_x0007__x0001__x0001_ 5" xfId="75"/>
    <cellStyle name="?ðÇ%U?&amp;H?_x0008_?s&#10;_x0007__x0001__x0001_ 6" xfId="76"/>
    <cellStyle name="?ðÇ%U?&amp;H?_x0008_?s&#10;_x0007__x0001__x0001_ 7" xfId="77"/>
    <cellStyle name="?ðÇ%U?&amp;H?_x0008_?s&#10;_x0007__x0001__x0001_ 8" xfId="78"/>
    <cellStyle name="?ðÇ%U?&amp;H?_x0008_?s&#10;_x0007__x0001__x0001_ 9" xfId="79"/>
    <cellStyle name="?ðÇ%U?&amp;H?_x0008_?s_x000a__x0007__x0001__x0001_" xfId="80"/>
    <cellStyle name="@ET_Style?.font5" xfId="81"/>
    <cellStyle name="[0]_Chi phÝ kh¸c_V" xfId="82"/>
    <cellStyle name="_!1 1 bao cao giao KH ve HTCMT vung TNB   12-12-2011" xfId="83"/>
    <cellStyle name="_x0001__!1 1 bao cao giao KH ve HTCMT vung TNB   12-12-2011" xfId="84"/>
    <cellStyle name="_1 TONG HOP - CA NA" xfId="85"/>
    <cellStyle name="_123_DONG_THANH_Moi" xfId="86"/>
    <cellStyle name="_123_DONG_THANH_Moi_!1 1 bao cao giao KH ve HTCMT vung TNB   12-12-2011" xfId="87"/>
    <cellStyle name="_123_DONG_THANH_Moi_KH TPCP vung TNB (03-1-2012)" xfId="88"/>
    <cellStyle name="_Bang Chi tieu (2)" xfId="89"/>
    <cellStyle name="_BAO GIA NGAY 24-10-08 (co dam)" xfId="90"/>
    <cellStyle name="_BC  NAM 2007" xfId="91"/>
    <cellStyle name="_BC CV 6403 BKHĐT" xfId="92"/>
    <cellStyle name="_BC thuc hien KH 2009" xfId="93"/>
    <cellStyle name="_BC thuc hien KH 2009_15_10_2013 BC nhu cau von doi ung ODA (2014-2016) ngay 15102013 Sua" xfId="94"/>
    <cellStyle name="_BC thuc hien KH 2009_BC nhu cau von doi ung ODA nganh NN (BKH)" xfId="95"/>
    <cellStyle name="_BC thuc hien KH 2009_BC nhu cau von doi ung ODA nganh NN (BKH)_05-12  KH trung han 2016-2020 - Liem Thinh edited" xfId="96"/>
    <cellStyle name="_BC thuc hien KH 2009_BC nhu cau von doi ung ODA nganh NN (BKH)_Copy of 05-12  KH trung han 2016-2020 - Liem Thinh edited (1)" xfId="97"/>
    <cellStyle name="_BC thuc hien KH 2009_BC Tai co cau (bieu TH)" xfId="98"/>
    <cellStyle name="_BC thuc hien KH 2009_BC Tai co cau (bieu TH)_05-12  KH trung han 2016-2020 - Liem Thinh edited" xfId="99"/>
    <cellStyle name="_BC thuc hien KH 2009_BC Tai co cau (bieu TH)_Copy of 05-12  KH trung han 2016-2020 - Liem Thinh edited (1)" xfId="100"/>
    <cellStyle name="_BC thuc hien KH 2009_DK 2014-2015 final" xfId="101"/>
    <cellStyle name="_BC thuc hien KH 2009_DK 2014-2015 final_05-12  KH trung han 2016-2020 - Liem Thinh edited" xfId="102"/>
    <cellStyle name="_BC thuc hien KH 2009_DK 2014-2015 final_Copy of 05-12  KH trung han 2016-2020 - Liem Thinh edited (1)" xfId="103"/>
    <cellStyle name="_BC thuc hien KH 2009_DK 2014-2015 new" xfId="104"/>
    <cellStyle name="_BC thuc hien KH 2009_DK 2014-2015 new_05-12  KH trung han 2016-2020 - Liem Thinh edited" xfId="105"/>
    <cellStyle name="_BC thuc hien KH 2009_DK 2014-2015 new_Copy of 05-12  KH trung han 2016-2020 - Liem Thinh edited (1)" xfId="106"/>
    <cellStyle name="_BC thuc hien KH 2009_DK KH CBDT 2014 11-11-2013" xfId="107"/>
    <cellStyle name="_BC thuc hien KH 2009_DK KH CBDT 2014 11-11-2013(1)" xfId="108"/>
    <cellStyle name="_BC thuc hien KH 2009_DK KH CBDT 2014 11-11-2013(1)_05-12  KH trung han 2016-2020 - Liem Thinh edited" xfId="109"/>
    <cellStyle name="_BC thuc hien KH 2009_DK KH CBDT 2014 11-11-2013(1)_Copy of 05-12  KH trung han 2016-2020 - Liem Thinh edited (1)" xfId="110"/>
    <cellStyle name="_BC thuc hien KH 2009_DK KH CBDT 2014 11-11-2013_05-12  KH trung han 2016-2020 - Liem Thinh edited" xfId="111"/>
    <cellStyle name="_BC thuc hien KH 2009_DK KH CBDT 2014 11-11-2013_Copy of 05-12  KH trung han 2016-2020 - Liem Thinh edited (1)" xfId="112"/>
    <cellStyle name="_BC thuc hien KH 2009_KH 2011-2015" xfId="113"/>
    <cellStyle name="_BC thuc hien KH 2009_tai co cau dau tu (tong hop)1" xfId="114"/>
    <cellStyle name="_BEN TRE" xfId="115"/>
    <cellStyle name="_Bieu mau cong trinh khoi cong moi 3-4" xfId="116"/>
    <cellStyle name="_Bieu Tay Nam Bo 25-11" xfId="117"/>
    <cellStyle name="_Bieu3ODA" xfId="118"/>
    <cellStyle name="_Bieu3ODA_1" xfId="119"/>
    <cellStyle name="_Bieu4HTMT" xfId="120"/>
    <cellStyle name="_Bieu4HTMT_!1 1 bao cao giao KH ve HTCMT vung TNB   12-12-2011" xfId="121"/>
    <cellStyle name="_Bieu4HTMT_KH TPCP vung TNB (03-1-2012)" xfId="122"/>
    <cellStyle name="_Book1" xfId="123"/>
    <cellStyle name="_Book1 2" xfId="124"/>
    <cellStyle name="_Book1_!1 1 bao cao giao KH ve HTCMT vung TNB   12-12-2011" xfId="125"/>
    <cellStyle name="_Book1_1" xfId="126"/>
    <cellStyle name="_Book1_BC-QT-WB-dthao" xfId="127"/>
    <cellStyle name="_Book1_BC-QT-WB-dthao_05-12  KH trung han 2016-2020 - Liem Thinh edited" xfId="128"/>
    <cellStyle name="_Book1_BC-QT-WB-dthao_Copy of 05-12  KH trung han 2016-2020 - Liem Thinh edited (1)" xfId="129"/>
    <cellStyle name="_Book1_BC-QT-WB-dthao_KH TPCP 2016-2020 (tong hop)" xfId="130"/>
    <cellStyle name="_Book1_Bieu3ODA" xfId="131"/>
    <cellStyle name="_Book1_Bieu4HTMT" xfId="132"/>
    <cellStyle name="_Book1_Bieu4HTMT_!1 1 bao cao giao KH ve HTCMT vung TNB   12-12-2011" xfId="133"/>
    <cellStyle name="_Book1_Bieu4HTMT_KH TPCP vung TNB (03-1-2012)" xfId="134"/>
    <cellStyle name="_Book1_bo sung von KCH nam 2010 va Du an tre kho khan" xfId="135"/>
    <cellStyle name="_Book1_bo sung von KCH nam 2010 va Du an tre kho khan_!1 1 bao cao giao KH ve HTCMT vung TNB   12-12-2011" xfId="136"/>
    <cellStyle name="_Book1_bo sung von KCH nam 2010 va Du an tre kho khan_KH TPCP vung TNB (03-1-2012)" xfId="137"/>
    <cellStyle name="_Book1_cong hang rao" xfId="138"/>
    <cellStyle name="_Book1_cong hang rao_!1 1 bao cao giao KH ve HTCMT vung TNB   12-12-2011" xfId="139"/>
    <cellStyle name="_Book1_cong hang rao_KH TPCP vung TNB (03-1-2012)" xfId="140"/>
    <cellStyle name="_Book1_danh muc chuan bi dau tu 2011 ngay 07-6-2011" xfId="141"/>
    <cellStyle name="_Book1_danh muc chuan bi dau tu 2011 ngay 07-6-2011_!1 1 bao cao giao KH ve HTCMT vung TNB   12-12-2011" xfId="142"/>
    <cellStyle name="_Book1_danh muc chuan bi dau tu 2011 ngay 07-6-2011_KH TPCP vung TNB (03-1-2012)" xfId="143"/>
    <cellStyle name="_Book1_Danh muc pbo nguon von XSKT, XDCB nam 2009 chuyen qua nam 2010" xfId="144"/>
    <cellStyle name="_Book1_Danh muc pbo nguon von XSKT, XDCB nam 2009 chuyen qua nam 2010_!1 1 bao cao giao KH ve HTCMT vung TNB   12-12-2011" xfId="145"/>
    <cellStyle name="_Book1_Danh muc pbo nguon von XSKT, XDCB nam 2009 chuyen qua nam 2010_KH TPCP vung TNB (03-1-2012)" xfId="146"/>
    <cellStyle name="_Book1_dieu chinh KH 2011 ngay 26-5-2011111" xfId="147"/>
    <cellStyle name="_Book1_dieu chinh KH 2011 ngay 26-5-2011111_!1 1 bao cao giao KH ve HTCMT vung TNB   12-12-2011" xfId="148"/>
    <cellStyle name="_Book1_dieu chinh KH 2011 ngay 26-5-2011111_KH TPCP vung TNB (03-1-2012)" xfId="149"/>
    <cellStyle name="_Book1_DS KCH PHAN BO VON NSDP NAM 2010" xfId="150"/>
    <cellStyle name="_Book1_DS KCH PHAN BO VON NSDP NAM 2010_!1 1 bao cao giao KH ve HTCMT vung TNB   12-12-2011" xfId="151"/>
    <cellStyle name="_Book1_DS KCH PHAN BO VON NSDP NAM 2010_KH TPCP vung TNB (03-1-2012)" xfId="152"/>
    <cellStyle name="_Book1_giao KH 2011 ngay 10-12-2010" xfId="153"/>
    <cellStyle name="_Book1_giao KH 2011 ngay 10-12-2010_!1 1 bao cao giao KH ve HTCMT vung TNB   12-12-2011" xfId="154"/>
    <cellStyle name="_Book1_giao KH 2011 ngay 10-12-2010_KH TPCP vung TNB (03-1-2012)" xfId="155"/>
    <cellStyle name="_Book1_IN" xfId="156"/>
    <cellStyle name="_Book1_Kh ql62 (2010) 11-09" xfId="157"/>
    <cellStyle name="_Book1_KH TPCP vung TNB (03-1-2012)" xfId="158"/>
    <cellStyle name="_Book1_Khung 2012" xfId="159"/>
    <cellStyle name="_Book1_kien giang 2" xfId="160"/>
    <cellStyle name="_Book1_phu luc tong ket tinh hinh TH giai doan 03-10 (ngay 30)" xfId="161"/>
    <cellStyle name="_Book1_phu luc tong ket tinh hinh TH giai doan 03-10 (ngay 30)_!1 1 bao cao giao KH ve HTCMT vung TNB   12-12-2011" xfId="162"/>
    <cellStyle name="_Book1_phu luc tong ket tinh hinh TH giai doan 03-10 (ngay 30)_KH TPCP vung TNB (03-1-2012)" xfId="163"/>
    <cellStyle name="_C.cong+B.luong-Sanluong" xfId="164"/>
    <cellStyle name="_cong hang rao" xfId="165"/>
    <cellStyle name="_dien chieu sang" xfId="166"/>
    <cellStyle name="_DK KH 2009" xfId="167"/>
    <cellStyle name="_DK KH 2009_15_10_2013 BC nhu cau von doi ung ODA (2014-2016) ngay 15102013 Sua" xfId="168"/>
    <cellStyle name="_DK KH 2009_BC nhu cau von doi ung ODA nganh NN (BKH)" xfId="169"/>
    <cellStyle name="_DK KH 2009_BC nhu cau von doi ung ODA nganh NN (BKH)_05-12  KH trung han 2016-2020 - Liem Thinh edited" xfId="170"/>
    <cellStyle name="_DK KH 2009_BC nhu cau von doi ung ODA nganh NN (BKH)_Copy of 05-12  KH trung han 2016-2020 - Liem Thinh edited (1)" xfId="171"/>
    <cellStyle name="_DK KH 2009_BC Tai co cau (bieu TH)" xfId="172"/>
    <cellStyle name="_DK KH 2009_BC Tai co cau (bieu TH)_05-12  KH trung han 2016-2020 - Liem Thinh edited" xfId="173"/>
    <cellStyle name="_DK KH 2009_BC Tai co cau (bieu TH)_Copy of 05-12  KH trung han 2016-2020 - Liem Thinh edited (1)" xfId="174"/>
    <cellStyle name="_DK KH 2009_DK 2014-2015 final" xfId="175"/>
    <cellStyle name="_DK KH 2009_DK 2014-2015 final_05-12  KH trung han 2016-2020 - Liem Thinh edited" xfId="176"/>
    <cellStyle name="_DK KH 2009_DK 2014-2015 final_Copy of 05-12  KH trung han 2016-2020 - Liem Thinh edited (1)" xfId="177"/>
    <cellStyle name="_DK KH 2009_DK 2014-2015 new" xfId="178"/>
    <cellStyle name="_DK KH 2009_DK 2014-2015 new_05-12  KH trung han 2016-2020 - Liem Thinh edited" xfId="179"/>
    <cellStyle name="_DK KH 2009_DK 2014-2015 new_Copy of 05-12  KH trung han 2016-2020 - Liem Thinh edited (1)" xfId="180"/>
    <cellStyle name="_DK KH 2009_DK KH CBDT 2014 11-11-2013" xfId="181"/>
    <cellStyle name="_DK KH 2009_DK KH CBDT 2014 11-11-2013(1)" xfId="182"/>
    <cellStyle name="_DK KH 2009_DK KH CBDT 2014 11-11-2013(1)_05-12  KH trung han 2016-2020 - Liem Thinh edited" xfId="183"/>
    <cellStyle name="_DK KH 2009_DK KH CBDT 2014 11-11-2013(1)_Copy of 05-12  KH trung han 2016-2020 - Liem Thinh edited (1)" xfId="184"/>
    <cellStyle name="_DK KH 2009_DK KH CBDT 2014 11-11-2013_05-12  KH trung han 2016-2020 - Liem Thinh edited" xfId="185"/>
    <cellStyle name="_DK KH 2009_DK KH CBDT 2014 11-11-2013_Copy of 05-12  KH trung han 2016-2020 - Liem Thinh edited (1)" xfId="186"/>
    <cellStyle name="_DK KH 2009_KH 2011-2015" xfId="187"/>
    <cellStyle name="_DK KH 2009_tai co cau dau tu (tong hop)1" xfId="188"/>
    <cellStyle name="_DK KH 2010" xfId="189"/>
    <cellStyle name="_DK KH 2010 (BKH)" xfId="190"/>
    <cellStyle name="_DK KH 2010_15_10_2013 BC nhu cau von doi ung ODA (2014-2016) ngay 15102013 Sua" xfId="191"/>
    <cellStyle name="_DK KH 2010_BC nhu cau von doi ung ODA nganh NN (BKH)" xfId="192"/>
    <cellStyle name="_DK KH 2010_BC nhu cau von doi ung ODA nganh NN (BKH)_05-12  KH trung han 2016-2020 - Liem Thinh edited" xfId="193"/>
    <cellStyle name="_DK KH 2010_BC nhu cau von doi ung ODA nganh NN (BKH)_Copy of 05-12  KH trung han 2016-2020 - Liem Thinh edited (1)" xfId="194"/>
    <cellStyle name="_DK KH 2010_BC Tai co cau (bieu TH)" xfId="195"/>
    <cellStyle name="_DK KH 2010_BC Tai co cau (bieu TH)_05-12  KH trung han 2016-2020 - Liem Thinh edited" xfId="196"/>
    <cellStyle name="_DK KH 2010_BC Tai co cau (bieu TH)_Copy of 05-12  KH trung han 2016-2020 - Liem Thinh edited (1)" xfId="197"/>
    <cellStyle name="_DK KH 2010_DK 2014-2015 final" xfId="198"/>
    <cellStyle name="_DK KH 2010_DK 2014-2015 final_05-12  KH trung han 2016-2020 - Liem Thinh edited" xfId="199"/>
    <cellStyle name="_DK KH 2010_DK 2014-2015 final_Copy of 05-12  KH trung han 2016-2020 - Liem Thinh edited (1)" xfId="200"/>
    <cellStyle name="_DK KH 2010_DK 2014-2015 new" xfId="201"/>
    <cellStyle name="_DK KH 2010_DK 2014-2015 new_05-12  KH trung han 2016-2020 - Liem Thinh edited" xfId="202"/>
    <cellStyle name="_DK KH 2010_DK 2014-2015 new_Copy of 05-12  KH trung han 2016-2020 - Liem Thinh edited (1)" xfId="203"/>
    <cellStyle name="_DK KH 2010_DK KH CBDT 2014 11-11-2013" xfId="204"/>
    <cellStyle name="_DK KH 2010_DK KH CBDT 2014 11-11-2013(1)" xfId="205"/>
    <cellStyle name="_DK KH 2010_DK KH CBDT 2014 11-11-2013(1)_05-12  KH trung han 2016-2020 - Liem Thinh edited" xfId="206"/>
    <cellStyle name="_DK KH 2010_DK KH CBDT 2014 11-11-2013(1)_Copy of 05-12  KH trung han 2016-2020 - Liem Thinh edited (1)" xfId="207"/>
    <cellStyle name="_DK KH 2010_DK KH CBDT 2014 11-11-2013_05-12  KH trung han 2016-2020 - Liem Thinh edited" xfId="208"/>
    <cellStyle name="_DK KH 2010_DK KH CBDT 2014 11-11-2013_Copy of 05-12  KH trung han 2016-2020 - Liem Thinh edited (1)" xfId="209"/>
    <cellStyle name="_DK KH 2010_KH 2011-2015" xfId="210"/>
    <cellStyle name="_DK KH 2010_tai co cau dau tu (tong hop)1" xfId="211"/>
    <cellStyle name="_DK TPCP 2010" xfId="212"/>
    <cellStyle name="_DO-D1500-KHONG CO TRONG DT" xfId="213"/>
    <cellStyle name="_Dong Thap" xfId="214"/>
    <cellStyle name="_Duyet TK thay đôi" xfId="215"/>
    <cellStyle name="_Duyet TK thay đôi_!1 1 bao cao giao KH ve HTCMT vung TNB   12-12-2011" xfId="216"/>
    <cellStyle name="_Duyet TK thay đôi_Bieu4HTMT" xfId="217"/>
    <cellStyle name="_Duyet TK thay đôi_Bieu4HTMT_!1 1 bao cao giao KH ve HTCMT vung TNB   12-12-2011" xfId="218"/>
    <cellStyle name="_Duyet TK thay đôi_Bieu4HTMT_KH TPCP vung TNB (03-1-2012)" xfId="219"/>
    <cellStyle name="_Duyet TK thay đôi_KH TPCP vung TNB (03-1-2012)" xfId="220"/>
    <cellStyle name="_GOITHAUSO2" xfId="221"/>
    <cellStyle name="_GOITHAUSO3" xfId="222"/>
    <cellStyle name="_GOITHAUSO4" xfId="223"/>
    <cellStyle name="_GTGT 2003" xfId="224"/>
    <cellStyle name="_Gui VU KH 5-5-09" xfId="225"/>
    <cellStyle name="_Gui VU KH 5-5-09_05-12  KH trung han 2016-2020 - Liem Thinh edited" xfId="226"/>
    <cellStyle name="_Gui VU KH 5-5-09_Copy of 05-12  KH trung han 2016-2020 - Liem Thinh edited (1)" xfId="227"/>
    <cellStyle name="_Gui VU KH 5-5-09_KH TPCP 2016-2020 (tong hop)" xfId="228"/>
    <cellStyle name="_HaHoa_TDT_DienCSang" xfId="229"/>
    <cellStyle name="_HaHoa19-5-07" xfId="230"/>
    <cellStyle name="_IN" xfId="231"/>
    <cellStyle name="_IN_!1 1 bao cao giao KH ve HTCMT vung TNB   12-12-2011" xfId="232"/>
    <cellStyle name="_IN_KH TPCP vung TNB (03-1-2012)" xfId="233"/>
    <cellStyle name="_KE KHAI THUE GTGT 2004" xfId="234"/>
    <cellStyle name="_KE KHAI THUE GTGT 2004_BCTC2004" xfId="235"/>
    <cellStyle name="_KH 2009" xfId="236"/>
    <cellStyle name="_KH 2009_15_10_2013 BC nhu cau von doi ung ODA (2014-2016) ngay 15102013 Sua" xfId="237"/>
    <cellStyle name="_KH 2009_BC nhu cau von doi ung ODA nganh NN (BKH)" xfId="238"/>
    <cellStyle name="_KH 2009_BC nhu cau von doi ung ODA nganh NN (BKH)_05-12  KH trung han 2016-2020 - Liem Thinh edited" xfId="239"/>
    <cellStyle name="_KH 2009_BC nhu cau von doi ung ODA nganh NN (BKH)_Copy of 05-12  KH trung han 2016-2020 - Liem Thinh edited (1)" xfId="240"/>
    <cellStyle name="_KH 2009_BC Tai co cau (bieu TH)" xfId="241"/>
    <cellStyle name="_KH 2009_BC Tai co cau (bieu TH)_05-12  KH trung han 2016-2020 - Liem Thinh edited" xfId="242"/>
    <cellStyle name="_KH 2009_BC Tai co cau (bieu TH)_Copy of 05-12  KH trung han 2016-2020 - Liem Thinh edited (1)" xfId="243"/>
    <cellStyle name="_KH 2009_DK 2014-2015 final" xfId="244"/>
    <cellStyle name="_KH 2009_DK 2014-2015 final_05-12  KH trung han 2016-2020 - Liem Thinh edited" xfId="245"/>
    <cellStyle name="_KH 2009_DK 2014-2015 final_Copy of 05-12  KH trung han 2016-2020 - Liem Thinh edited (1)" xfId="246"/>
    <cellStyle name="_KH 2009_DK 2014-2015 new" xfId="247"/>
    <cellStyle name="_KH 2009_DK 2014-2015 new_05-12  KH trung han 2016-2020 - Liem Thinh edited" xfId="248"/>
    <cellStyle name="_KH 2009_DK 2014-2015 new_Copy of 05-12  KH trung han 2016-2020 - Liem Thinh edited (1)" xfId="249"/>
    <cellStyle name="_KH 2009_DK KH CBDT 2014 11-11-2013" xfId="250"/>
    <cellStyle name="_KH 2009_DK KH CBDT 2014 11-11-2013(1)" xfId="251"/>
    <cellStyle name="_KH 2009_DK KH CBDT 2014 11-11-2013(1)_05-12  KH trung han 2016-2020 - Liem Thinh edited" xfId="252"/>
    <cellStyle name="_KH 2009_DK KH CBDT 2014 11-11-2013(1)_Copy of 05-12  KH trung han 2016-2020 - Liem Thinh edited (1)" xfId="253"/>
    <cellStyle name="_KH 2009_DK KH CBDT 2014 11-11-2013_05-12  KH trung han 2016-2020 - Liem Thinh edited" xfId="254"/>
    <cellStyle name="_KH 2009_DK KH CBDT 2014 11-11-2013_Copy of 05-12  KH trung han 2016-2020 - Liem Thinh edited (1)" xfId="255"/>
    <cellStyle name="_KH 2009_KH 2011-2015" xfId="256"/>
    <cellStyle name="_KH 2009_tai co cau dau tu (tong hop)1" xfId="257"/>
    <cellStyle name="_KH 2012 (TPCP) Bac Lieu (25-12-2011)" xfId="258"/>
    <cellStyle name="_Kh ql62 (2010) 11-09" xfId="259"/>
    <cellStyle name="_KH TPCP 2010 17-3-10" xfId="260"/>
    <cellStyle name="_KH TPCP vung TNB (03-1-2012)" xfId="261"/>
    <cellStyle name="_KH ung von cap bach 2009-Cuc NTTS de nghi (sua)" xfId="262"/>
    <cellStyle name="_Khung 2012" xfId="263"/>
    <cellStyle name="_Khung nam 2010" xfId="264"/>
    <cellStyle name="_x0001__kien giang 2" xfId="265"/>
    <cellStyle name="_KT (2)" xfId="266"/>
    <cellStyle name="_KT (2) 2" xfId="267"/>
    <cellStyle name="_KT (2)_05-12  KH trung han 2016-2020 - Liem Thinh edited" xfId="268"/>
    <cellStyle name="_KT (2)_1" xfId="269"/>
    <cellStyle name="_KT (2)_1 2" xfId="270"/>
    <cellStyle name="_KT (2)_1_05-12  KH trung han 2016-2020 - Liem Thinh edited" xfId="271"/>
    <cellStyle name="_KT (2)_1_Copy of 05-12  KH trung han 2016-2020 - Liem Thinh edited (1)" xfId="272"/>
    <cellStyle name="_KT (2)_1_KH TPCP 2016-2020 (tong hop)" xfId="273"/>
    <cellStyle name="_KT (2)_1_Lora-tungchau" xfId="274"/>
    <cellStyle name="_KT (2)_1_Lora-tungchau 2" xfId="275"/>
    <cellStyle name="_KT (2)_1_Lora-tungchau_05-12  KH trung han 2016-2020 - Liem Thinh edited" xfId="276"/>
    <cellStyle name="_KT (2)_1_Lora-tungchau_Copy of 05-12  KH trung han 2016-2020 - Liem Thinh edited (1)" xfId="277"/>
    <cellStyle name="_KT (2)_1_Lora-tungchau_KH TPCP 2016-2020 (tong hop)" xfId="278"/>
    <cellStyle name="_KT (2)_1_Qt-HT3PQ1(CauKho)" xfId="279"/>
    <cellStyle name="_KT (2)_2" xfId="280"/>
    <cellStyle name="_KT (2)_2_TG-TH" xfId="281"/>
    <cellStyle name="_KT (2)_2_TG-TH 2" xfId="282"/>
    <cellStyle name="_KT (2)_2_TG-TH_05-12  KH trung han 2016-2020 - Liem Thinh edited" xfId="283"/>
    <cellStyle name="_KT (2)_2_TG-TH_ApGiaVatTu_cayxanh_latgach" xfId="284"/>
    <cellStyle name="_KT (2)_2_TG-TH_BANG TONG HOP TINH HINH THANH QUYET TOAN (MOI I)" xfId="285"/>
    <cellStyle name="_KT (2)_2_TG-TH_BAO CAO KLCT PT2000" xfId="286"/>
    <cellStyle name="_KT (2)_2_TG-TH_BAO CAO PT2000" xfId="287"/>
    <cellStyle name="_KT (2)_2_TG-TH_BAO CAO PT2000_Book1" xfId="288"/>
    <cellStyle name="_KT (2)_2_TG-TH_Bao cao XDCB 2001 - T11 KH dieu chinh 20-11-THAI" xfId="289"/>
    <cellStyle name="_KT (2)_2_TG-TH_BAO GIA NGAY 24-10-08 (co dam)" xfId="290"/>
    <cellStyle name="_KT (2)_2_TG-TH_BC  NAM 2007" xfId="291"/>
    <cellStyle name="_KT (2)_2_TG-TH_BC CV 6403 BKHĐT" xfId="292"/>
    <cellStyle name="_KT (2)_2_TG-TH_BC NQ11-CP - chinh sua lai" xfId="293"/>
    <cellStyle name="_KT (2)_2_TG-TH_BC NQ11-CP-Quynh sau bieu so3" xfId="294"/>
    <cellStyle name="_KT (2)_2_TG-TH_BC_NQ11-CP_-_Thao_sua_lai" xfId="295"/>
    <cellStyle name="_KT (2)_2_TG-TH_Bieu mau cong trinh khoi cong moi 3-4" xfId="296"/>
    <cellStyle name="_KT (2)_2_TG-TH_Bieu3ODA" xfId="297"/>
    <cellStyle name="_KT (2)_2_TG-TH_Bieu3ODA_1" xfId="298"/>
    <cellStyle name="_KT (2)_2_TG-TH_Bieu4HTMT" xfId="299"/>
    <cellStyle name="_KT (2)_2_TG-TH_bo sung von KCH nam 2010 va Du an tre kho khan" xfId="300"/>
    <cellStyle name="_KT (2)_2_TG-TH_Book1" xfId="301"/>
    <cellStyle name="_KT (2)_2_TG-TH_Book1 2" xfId="302"/>
    <cellStyle name="_KT (2)_2_TG-TH_Book1_1" xfId="303"/>
    <cellStyle name="_KT (2)_2_TG-TH_Book1_1 2" xfId="304"/>
    <cellStyle name="_KT (2)_2_TG-TH_Book1_1_BC CV 6403 BKHĐT" xfId="305"/>
    <cellStyle name="_KT (2)_2_TG-TH_Book1_1_Bieu mau cong trinh khoi cong moi 3-4" xfId="306"/>
    <cellStyle name="_KT (2)_2_TG-TH_Book1_1_Bieu3ODA" xfId="307"/>
    <cellStyle name="_KT (2)_2_TG-TH_Book1_1_Bieu4HTMT" xfId="308"/>
    <cellStyle name="_KT (2)_2_TG-TH_Book1_1_Book1" xfId="309"/>
    <cellStyle name="_KT (2)_2_TG-TH_Book1_1_Luy ke von ung nam 2011 -Thoa gui ngay 12-8-2012" xfId="310"/>
    <cellStyle name="_KT (2)_2_TG-TH_Book1_2" xfId="311"/>
    <cellStyle name="_KT (2)_2_TG-TH_Book1_2 2" xfId="312"/>
    <cellStyle name="_KT (2)_2_TG-TH_Book1_2_BC CV 6403 BKHĐT" xfId="313"/>
    <cellStyle name="_KT (2)_2_TG-TH_Book1_2_Bieu3ODA" xfId="314"/>
    <cellStyle name="_KT (2)_2_TG-TH_Book1_2_Luy ke von ung nam 2011 -Thoa gui ngay 12-8-2012" xfId="315"/>
    <cellStyle name="_KT (2)_2_TG-TH_Book1_3" xfId="316"/>
    <cellStyle name="_KT (2)_2_TG-TH_Book1_3 2" xfId="317"/>
    <cellStyle name="_KT (2)_2_TG-TH_Book1_BC CV 6403 BKHĐT" xfId="318"/>
    <cellStyle name="_KT (2)_2_TG-TH_Book1_Bieu mau cong trinh khoi cong moi 3-4" xfId="319"/>
    <cellStyle name="_KT (2)_2_TG-TH_Book1_Bieu3ODA" xfId="320"/>
    <cellStyle name="_KT (2)_2_TG-TH_Book1_Bieu4HTMT" xfId="321"/>
    <cellStyle name="_KT (2)_2_TG-TH_Book1_bo sung von KCH nam 2010 va Du an tre kho khan" xfId="322"/>
    <cellStyle name="_KT (2)_2_TG-TH_Book1_Book1" xfId="323"/>
    <cellStyle name="_KT (2)_2_TG-TH_Book1_danh muc chuan bi dau tu 2011 ngay 07-6-2011" xfId="324"/>
    <cellStyle name="_KT (2)_2_TG-TH_Book1_Danh muc pbo nguon von XSKT, XDCB nam 2009 chuyen qua nam 2010" xfId="325"/>
    <cellStyle name="_KT (2)_2_TG-TH_Book1_dieu chinh KH 2011 ngay 26-5-2011111" xfId="326"/>
    <cellStyle name="_KT (2)_2_TG-TH_Book1_DS KCH PHAN BO VON NSDP NAM 2010" xfId="327"/>
    <cellStyle name="_KT (2)_2_TG-TH_Book1_giao KH 2011 ngay 10-12-2010" xfId="328"/>
    <cellStyle name="_KT (2)_2_TG-TH_Book1_Luy ke von ung nam 2011 -Thoa gui ngay 12-8-2012" xfId="329"/>
    <cellStyle name="_KT (2)_2_TG-TH_CAU Khanh Nam(Thi Cong)" xfId="330"/>
    <cellStyle name="_KT (2)_2_TG-TH_ChiHuong_ApGia" xfId="331"/>
    <cellStyle name="_KT (2)_2_TG-TH_CoCauPhi (version 1)" xfId="332"/>
    <cellStyle name="_KT (2)_2_TG-TH_Copy of 05-12  KH trung han 2016-2020 - Liem Thinh edited (1)" xfId="333"/>
    <cellStyle name="_KT (2)_2_TG-TH_danh muc chuan bi dau tu 2011 ngay 07-6-2011" xfId="334"/>
    <cellStyle name="_KT (2)_2_TG-TH_Danh muc pbo nguon von XSKT, XDCB nam 2009 chuyen qua nam 2010" xfId="335"/>
    <cellStyle name="_KT (2)_2_TG-TH_DAU NOI PL-CL TAI PHU LAMHC" xfId="336"/>
    <cellStyle name="_KT (2)_2_TG-TH_dieu chinh KH 2011 ngay 26-5-2011111" xfId="337"/>
    <cellStyle name="_KT (2)_2_TG-TH_DS KCH PHAN BO VON NSDP NAM 2010" xfId="338"/>
    <cellStyle name="_KT (2)_2_TG-TH_DTCDT MR.2N110.HOCMON.TDTOAN.CCUNG" xfId="339"/>
    <cellStyle name="_KT (2)_2_TG-TH_DU TRU VAT TU" xfId="340"/>
    <cellStyle name="_KT (2)_2_TG-TH_giao KH 2011 ngay 10-12-2010" xfId="341"/>
    <cellStyle name="_KT (2)_2_TG-TH_GTGT 2003" xfId="342"/>
    <cellStyle name="_KT (2)_2_TG-TH_KE KHAI THUE GTGT 2004" xfId="343"/>
    <cellStyle name="_KT (2)_2_TG-TH_KE KHAI THUE GTGT 2004_BCTC2004" xfId="344"/>
    <cellStyle name="_KT (2)_2_TG-TH_KH TPCP 2016-2020 (tong hop)" xfId="345"/>
    <cellStyle name="_KT (2)_2_TG-TH_KH TPCP vung TNB (03-1-2012)" xfId="346"/>
    <cellStyle name="_KT (2)_2_TG-TH_kien giang 2" xfId="347"/>
    <cellStyle name="_KT (2)_2_TG-TH_Lora-tungchau" xfId="348"/>
    <cellStyle name="_KT (2)_2_TG-TH_Luy ke von ung nam 2011 -Thoa gui ngay 12-8-2012" xfId="349"/>
    <cellStyle name="_KT (2)_2_TG-TH_NhanCong" xfId="350"/>
    <cellStyle name="_KT (2)_2_TG-TH_N-X-T-04" xfId="351"/>
    <cellStyle name="_KT (2)_2_TG-TH_PGIA-phieu tham tra Kho bac" xfId="352"/>
    <cellStyle name="_KT (2)_2_TG-TH_phu luc tong ket tinh hinh TH giai doan 03-10 (ngay 30)" xfId="353"/>
    <cellStyle name="_KT (2)_2_TG-TH_PT02-02" xfId="354"/>
    <cellStyle name="_KT (2)_2_TG-TH_PT02-02_Book1" xfId="355"/>
    <cellStyle name="_KT (2)_2_TG-TH_PT02-03" xfId="356"/>
    <cellStyle name="_KT (2)_2_TG-TH_PT02-03_Book1" xfId="357"/>
    <cellStyle name="_KT (2)_2_TG-TH_Qt-HT3PQ1(CauKho)" xfId="358"/>
    <cellStyle name="_KT (2)_2_TG-TH_Sheet1" xfId="359"/>
    <cellStyle name="_KT (2)_2_TG-TH_TK152-04" xfId="360"/>
    <cellStyle name="_KT (2)_2_TG-TH_ÿÿÿÿÿ" xfId="361"/>
    <cellStyle name="_KT (2)_2_TG-TH_ÿÿÿÿÿ_Bieu mau cong trinh khoi cong moi 3-4" xfId="362"/>
    <cellStyle name="_KT (2)_2_TG-TH_ÿÿÿÿÿ_Bieu3ODA" xfId="363"/>
    <cellStyle name="_KT (2)_2_TG-TH_ÿÿÿÿÿ_Bieu4HTMT" xfId="364"/>
    <cellStyle name="_KT (2)_2_TG-TH_ÿÿÿÿÿ_KH TPCP vung TNB (03-1-2012)" xfId="365"/>
    <cellStyle name="_KT (2)_2_TG-TH_ÿÿÿÿÿ_kien giang 2" xfId="366"/>
    <cellStyle name="_KT (2)_3" xfId="367"/>
    <cellStyle name="_KT (2)_3_TG-TH" xfId="368"/>
    <cellStyle name="_KT (2)_3_TG-TH 2" xfId="369"/>
    <cellStyle name="_KT (2)_3_TG-TH_05-12  KH trung han 2016-2020 - Liem Thinh edited" xfId="370"/>
    <cellStyle name="_KT (2)_3_TG-TH_BC  NAM 2007" xfId="371"/>
    <cellStyle name="_KT (2)_3_TG-TH_Bieu mau cong trinh khoi cong moi 3-4" xfId="372"/>
    <cellStyle name="_KT (2)_3_TG-TH_Bieu3ODA" xfId="373"/>
    <cellStyle name="_KT (2)_3_TG-TH_Bieu3ODA_1" xfId="374"/>
    <cellStyle name="_KT (2)_3_TG-TH_Bieu4HTMT" xfId="375"/>
    <cellStyle name="_KT (2)_3_TG-TH_bo sung von KCH nam 2010 va Du an tre kho khan" xfId="376"/>
    <cellStyle name="_KT (2)_3_TG-TH_Book1" xfId="377"/>
    <cellStyle name="_KT (2)_3_TG-TH_Book1 2" xfId="378"/>
    <cellStyle name="_KT (2)_3_TG-TH_Book1_BC-QT-WB-dthao" xfId="379"/>
    <cellStyle name="_KT (2)_3_TG-TH_Book1_BC-QT-WB-dthao_05-12  KH trung han 2016-2020 - Liem Thinh edited" xfId="380"/>
    <cellStyle name="_KT (2)_3_TG-TH_Book1_BC-QT-WB-dthao_Copy of 05-12  KH trung han 2016-2020 - Liem Thinh edited (1)" xfId="381"/>
    <cellStyle name="_KT (2)_3_TG-TH_Book1_BC-QT-WB-dthao_KH TPCP 2016-2020 (tong hop)" xfId="382"/>
    <cellStyle name="_KT (2)_3_TG-TH_Book1_KH TPCP vung TNB (03-1-2012)" xfId="383"/>
    <cellStyle name="_KT (2)_3_TG-TH_Book1_kien giang 2" xfId="384"/>
    <cellStyle name="_KT (2)_3_TG-TH_Copy of 05-12  KH trung han 2016-2020 - Liem Thinh edited (1)" xfId="385"/>
    <cellStyle name="_KT (2)_3_TG-TH_danh muc chuan bi dau tu 2011 ngay 07-6-2011" xfId="386"/>
    <cellStyle name="_KT (2)_3_TG-TH_Danh muc pbo nguon von XSKT, XDCB nam 2009 chuyen qua nam 2010" xfId="387"/>
    <cellStyle name="_KT (2)_3_TG-TH_dieu chinh KH 2011 ngay 26-5-2011111" xfId="388"/>
    <cellStyle name="_KT (2)_3_TG-TH_DS KCH PHAN BO VON NSDP NAM 2010" xfId="389"/>
    <cellStyle name="_KT (2)_3_TG-TH_giao KH 2011 ngay 10-12-2010" xfId="390"/>
    <cellStyle name="_KT (2)_3_TG-TH_GTGT 2003" xfId="391"/>
    <cellStyle name="_KT (2)_3_TG-TH_KE KHAI THUE GTGT 2004" xfId="392"/>
    <cellStyle name="_KT (2)_3_TG-TH_KE KHAI THUE GTGT 2004_BCTC2004" xfId="393"/>
    <cellStyle name="_KT (2)_3_TG-TH_KH TPCP 2016-2020 (tong hop)" xfId="394"/>
    <cellStyle name="_KT (2)_3_TG-TH_KH TPCP vung TNB (03-1-2012)" xfId="395"/>
    <cellStyle name="_KT (2)_3_TG-TH_kien giang 2" xfId="396"/>
    <cellStyle name="_KT (2)_3_TG-TH_Lora-tungchau" xfId="397"/>
    <cellStyle name="_KT (2)_3_TG-TH_Lora-tungchau 2" xfId="398"/>
    <cellStyle name="_KT (2)_3_TG-TH_Lora-tungchau_05-12  KH trung han 2016-2020 - Liem Thinh edited" xfId="399"/>
    <cellStyle name="_KT (2)_3_TG-TH_Lora-tungchau_Copy of 05-12  KH trung han 2016-2020 - Liem Thinh edited (1)" xfId="400"/>
    <cellStyle name="_KT (2)_3_TG-TH_Lora-tungchau_KH TPCP 2016-2020 (tong hop)" xfId="401"/>
    <cellStyle name="_KT (2)_3_TG-TH_N-X-T-04" xfId="402"/>
    <cellStyle name="_KT (2)_3_TG-TH_PERSONAL" xfId="403"/>
    <cellStyle name="_KT (2)_3_TG-TH_PERSONAL_BC CV 6403 BKHĐT" xfId="404"/>
    <cellStyle name="_KT (2)_3_TG-TH_PERSONAL_Bieu mau cong trinh khoi cong moi 3-4" xfId="405"/>
    <cellStyle name="_KT (2)_3_TG-TH_PERSONAL_Bieu3ODA" xfId="406"/>
    <cellStyle name="_KT (2)_3_TG-TH_PERSONAL_Bieu4HTMT" xfId="407"/>
    <cellStyle name="_KT (2)_3_TG-TH_PERSONAL_Book1" xfId="408"/>
    <cellStyle name="_KT (2)_3_TG-TH_PERSONAL_Book1 2" xfId="409"/>
    <cellStyle name="_KT (2)_3_TG-TH_PERSONAL_HTQ.8 GD1" xfId="410"/>
    <cellStyle name="_KT (2)_3_TG-TH_PERSONAL_HTQ.8 GD1_05-12  KH trung han 2016-2020 - Liem Thinh edited" xfId="411"/>
    <cellStyle name="_KT (2)_3_TG-TH_PERSONAL_HTQ.8 GD1_Copy of 05-12  KH trung han 2016-2020 - Liem Thinh edited (1)" xfId="412"/>
    <cellStyle name="_KT (2)_3_TG-TH_PERSONAL_HTQ.8 GD1_KH TPCP 2016-2020 (tong hop)" xfId="413"/>
    <cellStyle name="_KT (2)_3_TG-TH_PERSONAL_Luy ke von ung nam 2011 -Thoa gui ngay 12-8-2012" xfId="414"/>
    <cellStyle name="_KT (2)_3_TG-TH_PERSONAL_Tong hop KHCB 2001" xfId="415"/>
    <cellStyle name="_KT (2)_3_TG-TH_Qt-HT3PQ1(CauKho)" xfId="416"/>
    <cellStyle name="_KT (2)_3_TG-TH_TK152-04" xfId="417"/>
    <cellStyle name="_KT (2)_3_TG-TH_ÿÿÿÿÿ" xfId="418"/>
    <cellStyle name="_KT (2)_3_TG-TH_ÿÿÿÿÿ_KH TPCP vung TNB (03-1-2012)" xfId="419"/>
    <cellStyle name="_KT (2)_3_TG-TH_ÿÿÿÿÿ_kien giang 2" xfId="420"/>
    <cellStyle name="_KT (2)_4" xfId="421"/>
    <cellStyle name="_KT (2)_4 2" xfId="422"/>
    <cellStyle name="_KT (2)_4_05-12  KH trung han 2016-2020 - Liem Thinh edited" xfId="423"/>
    <cellStyle name="_KT (2)_4_ApGiaVatTu_cayxanh_latgach" xfId="424"/>
    <cellStyle name="_KT (2)_4_BANG TONG HOP TINH HINH THANH QUYET TOAN (MOI I)" xfId="425"/>
    <cellStyle name="_KT (2)_4_BAO CAO KLCT PT2000" xfId="426"/>
    <cellStyle name="_KT (2)_4_BAO CAO PT2000" xfId="427"/>
    <cellStyle name="_KT (2)_4_BAO CAO PT2000_Book1" xfId="428"/>
    <cellStyle name="_KT (2)_4_Bao cao XDCB 2001 - T11 KH dieu chinh 20-11-THAI" xfId="429"/>
    <cellStyle name="_KT (2)_4_BAO GIA NGAY 24-10-08 (co dam)" xfId="430"/>
    <cellStyle name="_KT (2)_4_BC  NAM 2007" xfId="431"/>
    <cellStyle name="_KT (2)_4_BC CV 6403 BKHĐT" xfId="432"/>
    <cellStyle name="_KT (2)_4_BC NQ11-CP - chinh sua lai" xfId="433"/>
    <cellStyle name="_KT (2)_4_BC NQ11-CP-Quynh sau bieu so3" xfId="434"/>
    <cellStyle name="_KT (2)_4_BC_NQ11-CP_-_Thao_sua_lai" xfId="435"/>
    <cellStyle name="_KT (2)_4_Bieu mau cong trinh khoi cong moi 3-4" xfId="436"/>
    <cellStyle name="_KT (2)_4_Bieu3ODA" xfId="437"/>
    <cellStyle name="_KT (2)_4_Bieu3ODA_1" xfId="438"/>
    <cellStyle name="_KT (2)_4_Bieu4HTMT" xfId="439"/>
    <cellStyle name="_KT (2)_4_bo sung von KCH nam 2010 va Du an tre kho khan" xfId="440"/>
    <cellStyle name="_KT (2)_4_Book1" xfId="441"/>
    <cellStyle name="_KT (2)_4_Book1 2" xfId="442"/>
    <cellStyle name="_KT (2)_4_Book1_1" xfId="443"/>
    <cellStyle name="_KT (2)_4_Book1_1 2" xfId="444"/>
    <cellStyle name="_KT (2)_4_Book1_1_BC CV 6403 BKHĐT" xfId="445"/>
    <cellStyle name="_KT (2)_4_Book1_1_Bieu mau cong trinh khoi cong moi 3-4" xfId="446"/>
    <cellStyle name="_KT (2)_4_Book1_1_Bieu3ODA" xfId="447"/>
    <cellStyle name="_KT (2)_4_Book1_1_Bieu4HTMT" xfId="448"/>
    <cellStyle name="_KT (2)_4_Book1_1_Book1" xfId="449"/>
    <cellStyle name="_KT (2)_4_Book1_1_Luy ke von ung nam 2011 -Thoa gui ngay 12-8-2012" xfId="450"/>
    <cellStyle name="_KT (2)_4_Book1_2" xfId="451"/>
    <cellStyle name="_KT (2)_4_Book1_2 2" xfId="452"/>
    <cellStyle name="_KT (2)_4_Book1_2_BC CV 6403 BKHĐT" xfId="453"/>
    <cellStyle name="_KT (2)_4_Book1_2_Bieu3ODA" xfId="454"/>
    <cellStyle name="_KT (2)_4_Book1_2_Luy ke von ung nam 2011 -Thoa gui ngay 12-8-2012" xfId="455"/>
    <cellStyle name="_KT (2)_4_Book1_3" xfId="456"/>
    <cellStyle name="_KT (2)_4_Book1_3 2" xfId="457"/>
    <cellStyle name="_KT (2)_4_Book1_BC CV 6403 BKHĐT" xfId="458"/>
    <cellStyle name="_KT (2)_4_Book1_Bieu mau cong trinh khoi cong moi 3-4" xfId="459"/>
    <cellStyle name="_KT (2)_4_Book1_Bieu3ODA" xfId="460"/>
    <cellStyle name="_KT (2)_4_Book1_Bieu4HTMT" xfId="461"/>
    <cellStyle name="_KT (2)_4_Book1_bo sung von KCH nam 2010 va Du an tre kho khan" xfId="462"/>
    <cellStyle name="_KT (2)_4_Book1_Book1" xfId="463"/>
    <cellStyle name="_KT (2)_4_Book1_danh muc chuan bi dau tu 2011 ngay 07-6-2011" xfId="464"/>
    <cellStyle name="_KT (2)_4_Book1_Danh muc pbo nguon von XSKT, XDCB nam 2009 chuyen qua nam 2010" xfId="465"/>
    <cellStyle name="_KT (2)_4_Book1_dieu chinh KH 2011 ngay 26-5-2011111" xfId="466"/>
    <cellStyle name="_KT (2)_4_Book1_DS KCH PHAN BO VON NSDP NAM 2010" xfId="467"/>
    <cellStyle name="_KT (2)_4_Book1_giao KH 2011 ngay 10-12-2010" xfId="468"/>
    <cellStyle name="_KT (2)_4_Book1_Luy ke von ung nam 2011 -Thoa gui ngay 12-8-2012" xfId="469"/>
    <cellStyle name="_KT (2)_4_CAU Khanh Nam(Thi Cong)" xfId="470"/>
    <cellStyle name="_KT (2)_4_ChiHuong_ApGia" xfId="471"/>
    <cellStyle name="_KT (2)_4_CoCauPhi (version 1)" xfId="472"/>
    <cellStyle name="_KT (2)_4_Copy of 05-12  KH trung han 2016-2020 - Liem Thinh edited (1)" xfId="473"/>
    <cellStyle name="_KT (2)_4_danh muc chuan bi dau tu 2011 ngay 07-6-2011" xfId="474"/>
    <cellStyle name="_KT (2)_4_Danh muc pbo nguon von XSKT, XDCB nam 2009 chuyen qua nam 2010" xfId="475"/>
    <cellStyle name="_KT (2)_4_DAU NOI PL-CL TAI PHU LAMHC" xfId="476"/>
    <cellStyle name="_KT (2)_4_dieu chinh KH 2011 ngay 26-5-2011111" xfId="477"/>
    <cellStyle name="_KT (2)_4_DS KCH PHAN BO VON NSDP NAM 2010" xfId="478"/>
    <cellStyle name="_KT (2)_4_DTCDT MR.2N110.HOCMON.TDTOAN.CCUNG" xfId="479"/>
    <cellStyle name="_KT (2)_4_DU TRU VAT TU" xfId="480"/>
    <cellStyle name="_KT (2)_4_giao KH 2011 ngay 10-12-2010" xfId="481"/>
    <cellStyle name="_KT (2)_4_GTGT 2003" xfId="482"/>
    <cellStyle name="_KT (2)_4_KE KHAI THUE GTGT 2004" xfId="483"/>
    <cellStyle name="_KT (2)_4_KE KHAI THUE GTGT 2004_BCTC2004" xfId="484"/>
    <cellStyle name="_KT (2)_4_KH TPCP 2016-2020 (tong hop)" xfId="485"/>
    <cellStyle name="_KT (2)_4_KH TPCP vung TNB (03-1-2012)" xfId="486"/>
    <cellStyle name="_KT (2)_4_kien giang 2" xfId="487"/>
    <cellStyle name="_KT (2)_4_Lora-tungchau" xfId="488"/>
    <cellStyle name="_KT (2)_4_Luy ke von ung nam 2011 -Thoa gui ngay 12-8-2012" xfId="489"/>
    <cellStyle name="_KT (2)_4_NhanCong" xfId="490"/>
    <cellStyle name="_KT (2)_4_N-X-T-04" xfId="491"/>
    <cellStyle name="_KT (2)_4_PGIA-phieu tham tra Kho bac" xfId="492"/>
    <cellStyle name="_KT (2)_4_phu luc tong ket tinh hinh TH giai doan 03-10 (ngay 30)" xfId="493"/>
    <cellStyle name="_KT (2)_4_PT02-02" xfId="494"/>
    <cellStyle name="_KT (2)_4_PT02-02_Book1" xfId="495"/>
    <cellStyle name="_KT (2)_4_PT02-03" xfId="496"/>
    <cellStyle name="_KT (2)_4_PT02-03_Book1" xfId="497"/>
    <cellStyle name="_KT (2)_4_Qt-HT3PQ1(CauKho)" xfId="498"/>
    <cellStyle name="_KT (2)_4_Sheet1" xfId="499"/>
    <cellStyle name="_KT (2)_4_TG-TH" xfId="500"/>
    <cellStyle name="_KT (2)_4_TK152-04" xfId="501"/>
    <cellStyle name="_KT (2)_4_ÿÿÿÿÿ" xfId="502"/>
    <cellStyle name="_KT (2)_4_ÿÿÿÿÿ_Bieu mau cong trinh khoi cong moi 3-4" xfId="503"/>
    <cellStyle name="_KT (2)_4_ÿÿÿÿÿ_Bieu3ODA" xfId="504"/>
    <cellStyle name="_KT (2)_4_ÿÿÿÿÿ_Bieu4HTMT" xfId="505"/>
    <cellStyle name="_KT (2)_4_ÿÿÿÿÿ_KH TPCP vung TNB (03-1-2012)" xfId="506"/>
    <cellStyle name="_KT (2)_4_ÿÿÿÿÿ_kien giang 2" xfId="507"/>
    <cellStyle name="_KT (2)_5" xfId="508"/>
    <cellStyle name="_KT (2)_5 2" xfId="509"/>
    <cellStyle name="_KT (2)_5_05-12  KH trung han 2016-2020 - Liem Thinh edited" xfId="510"/>
    <cellStyle name="_KT (2)_5_ApGiaVatTu_cayxanh_latgach" xfId="511"/>
    <cellStyle name="_KT (2)_5_BANG TONG HOP TINH HINH THANH QUYET TOAN (MOI I)" xfId="512"/>
    <cellStyle name="_KT (2)_5_BAO CAO KLCT PT2000" xfId="513"/>
    <cellStyle name="_KT (2)_5_BAO CAO PT2000" xfId="514"/>
    <cellStyle name="_KT (2)_5_BAO CAO PT2000_Book1" xfId="515"/>
    <cellStyle name="_KT (2)_5_Bao cao XDCB 2001 - T11 KH dieu chinh 20-11-THAI" xfId="516"/>
    <cellStyle name="_KT (2)_5_BAO GIA NGAY 24-10-08 (co dam)" xfId="517"/>
    <cellStyle name="_KT (2)_5_BC  NAM 2007" xfId="518"/>
    <cellStyle name="_KT (2)_5_BC CV 6403 BKHĐT" xfId="519"/>
    <cellStyle name="_KT (2)_5_BC NQ11-CP - chinh sua lai" xfId="520"/>
    <cellStyle name="_KT (2)_5_BC NQ11-CP-Quynh sau bieu so3" xfId="521"/>
    <cellStyle name="_KT (2)_5_BC_NQ11-CP_-_Thao_sua_lai" xfId="522"/>
    <cellStyle name="_KT (2)_5_Bieu mau cong trinh khoi cong moi 3-4" xfId="523"/>
    <cellStyle name="_KT (2)_5_Bieu3ODA" xfId="524"/>
    <cellStyle name="_KT (2)_5_Bieu3ODA_1" xfId="525"/>
    <cellStyle name="_KT (2)_5_Bieu4HTMT" xfId="526"/>
    <cellStyle name="_KT (2)_5_bo sung von KCH nam 2010 va Du an tre kho khan" xfId="527"/>
    <cellStyle name="_KT (2)_5_Book1" xfId="528"/>
    <cellStyle name="_KT (2)_5_Book1 2" xfId="529"/>
    <cellStyle name="_KT (2)_5_Book1_1" xfId="530"/>
    <cellStyle name="_KT (2)_5_Book1_1 2" xfId="531"/>
    <cellStyle name="_KT (2)_5_Book1_1_BC CV 6403 BKHĐT" xfId="532"/>
    <cellStyle name="_KT (2)_5_Book1_1_Bieu mau cong trinh khoi cong moi 3-4" xfId="533"/>
    <cellStyle name="_KT (2)_5_Book1_1_Bieu3ODA" xfId="534"/>
    <cellStyle name="_KT (2)_5_Book1_1_Bieu4HTMT" xfId="535"/>
    <cellStyle name="_KT (2)_5_Book1_1_Book1" xfId="536"/>
    <cellStyle name="_KT (2)_5_Book1_1_Luy ke von ung nam 2011 -Thoa gui ngay 12-8-2012" xfId="537"/>
    <cellStyle name="_KT (2)_5_Book1_2" xfId="538"/>
    <cellStyle name="_KT (2)_5_Book1_2 2" xfId="539"/>
    <cellStyle name="_KT (2)_5_Book1_2_BC CV 6403 BKHĐT" xfId="540"/>
    <cellStyle name="_KT (2)_5_Book1_2_Bieu3ODA" xfId="541"/>
    <cellStyle name="_KT (2)_5_Book1_2_Luy ke von ung nam 2011 -Thoa gui ngay 12-8-2012" xfId="542"/>
    <cellStyle name="_KT (2)_5_Book1_3" xfId="543"/>
    <cellStyle name="_KT (2)_5_Book1_BC CV 6403 BKHĐT" xfId="544"/>
    <cellStyle name="_KT (2)_5_Book1_BC-QT-WB-dthao" xfId="545"/>
    <cellStyle name="_KT (2)_5_Book1_Bieu mau cong trinh khoi cong moi 3-4" xfId="546"/>
    <cellStyle name="_KT (2)_5_Book1_Bieu3ODA" xfId="547"/>
    <cellStyle name="_KT (2)_5_Book1_Bieu4HTMT" xfId="548"/>
    <cellStyle name="_KT (2)_5_Book1_bo sung von KCH nam 2010 va Du an tre kho khan" xfId="549"/>
    <cellStyle name="_KT (2)_5_Book1_Book1" xfId="550"/>
    <cellStyle name="_KT (2)_5_Book1_danh muc chuan bi dau tu 2011 ngay 07-6-2011" xfId="551"/>
    <cellStyle name="_KT (2)_5_Book1_Danh muc pbo nguon von XSKT, XDCB nam 2009 chuyen qua nam 2010" xfId="552"/>
    <cellStyle name="_KT (2)_5_Book1_dieu chinh KH 2011 ngay 26-5-2011111" xfId="553"/>
    <cellStyle name="_KT (2)_5_Book1_DS KCH PHAN BO VON NSDP NAM 2010" xfId="554"/>
    <cellStyle name="_KT (2)_5_Book1_giao KH 2011 ngay 10-12-2010" xfId="555"/>
    <cellStyle name="_KT (2)_5_Book1_Luy ke von ung nam 2011 -Thoa gui ngay 12-8-2012" xfId="556"/>
    <cellStyle name="_KT (2)_5_CAU Khanh Nam(Thi Cong)" xfId="557"/>
    <cellStyle name="_KT (2)_5_ChiHuong_ApGia" xfId="558"/>
    <cellStyle name="_KT (2)_5_CoCauPhi (version 1)" xfId="559"/>
    <cellStyle name="_KT (2)_5_Copy of 05-12  KH trung han 2016-2020 - Liem Thinh edited (1)" xfId="560"/>
    <cellStyle name="_KT (2)_5_danh muc chuan bi dau tu 2011 ngay 07-6-2011" xfId="561"/>
    <cellStyle name="_KT (2)_5_Danh muc pbo nguon von XSKT, XDCB nam 2009 chuyen qua nam 2010" xfId="562"/>
    <cellStyle name="_KT (2)_5_DAU NOI PL-CL TAI PHU LAMHC" xfId="563"/>
    <cellStyle name="_KT (2)_5_dieu chinh KH 2011 ngay 26-5-2011111" xfId="564"/>
    <cellStyle name="_KT (2)_5_DS KCH PHAN BO VON NSDP NAM 2010" xfId="565"/>
    <cellStyle name="_KT (2)_5_DTCDT MR.2N110.HOCMON.TDTOAN.CCUNG" xfId="566"/>
    <cellStyle name="_KT (2)_5_DU TRU VAT TU" xfId="567"/>
    <cellStyle name="_KT (2)_5_giao KH 2011 ngay 10-12-2010" xfId="568"/>
    <cellStyle name="_KT (2)_5_GTGT 2003" xfId="569"/>
    <cellStyle name="_KT (2)_5_KE KHAI THUE GTGT 2004" xfId="570"/>
    <cellStyle name="_KT (2)_5_KE KHAI THUE GTGT 2004_BCTC2004" xfId="571"/>
    <cellStyle name="_KT (2)_5_KH TPCP 2016-2020 (tong hop)" xfId="572"/>
    <cellStyle name="_KT (2)_5_KH TPCP vung TNB (03-1-2012)" xfId="573"/>
    <cellStyle name="_KT (2)_5_kien giang 2" xfId="574"/>
    <cellStyle name="_KT (2)_5_Lora-tungchau" xfId="575"/>
    <cellStyle name="_KT (2)_5_Luy ke von ung nam 2011 -Thoa gui ngay 12-8-2012" xfId="576"/>
    <cellStyle name="_KT (2)_5_NhanCong" xfId="577"/>
    <cellStyle name="_KT (2)_5_N-X-T-04" xfId="578"/>
    <cellStyle name="_KT (2)_5_PGIA-phieu tham tra Kho bac" xfId="579"/>
    <cellStyle name="_KT (2)_5_phu luc tong ket tinh hinh TH giai doan 03-10 (ngay 30)" xfId="580"/>
    <cellStyle name="_KT (2)_5_PT02-02" xfId="581"/>
    <cellStyle name="_KT (2)_5_PT02-02_Book1" xfId="582"/>
    <cellStyle name="_KT (2)_5_PT02-03" xfId="583"/>
    <cellStyle name="_KT (2)_5_PT02-03_Book1" xfId="584"/>
    <cellStyle name="_KT (2)_5_Qt-HT3PQ1(CauKho)" xfId="585"/>
    <cellStyle name="_KT (2)_5_Sheet1" xfId="586"/>
    <cellStyle name="_KT (2)_5_TK152-04" xfId="587"/>
    <cellStyle name="_KT (2)_5_ÿÿÿÿÿ" xfId="588"/>
    <cellStyle name="_KT (2)_5_ÿÿÿÿÿ_Bieu mau cong trinh khoi cong moi 3-4" xfId="589"/>
    <cellStyle name="_KT (2)_5_ÿÿÿÿÿ_Bieu3ODA" xfId="590"/>
    <cellStyle name="_KT (2)_5_ÿÿÿÿÿ_Bieu4HTMT" xfId="591"/>
    <cellStyle name="_KT (2)_5_ÿÿÿÿÿ_KH TPCP vung TNB (03-1-2012)" xfId="592"/>
    <cellStyle name="_KT (2)_5_ÿÿÿÿÿ_kien giang 2" xfId="593"/>
    <cellStyle name="_KT (2)_BC  NAM 2007" xfId="594"/>
    <cellStyle name="_KT (2)_Bieu mau cong trinh khoi cong moi 3-4" xfId="595"/>
    <cellStyle name="_KT (2)_Bieu3ODA" xfId="596"/>
    <cellStyle name="_KT (2)_Bieu3ODA_1" xfId="597"/>
    <cellStyle name="_KT (2)_Bieu4HTMT" xfId="598"/>
    <cellStyle name="_KT (2)_bo sung von KCH nam 2010 va Du an tre kho khan" xfId="599"/>
    <cellStyle name="_KT (2)_Book1" xfId="600"/>
    <cellStyle name="_KT (2)_Book1 2" xfId="601"/>
    <cellStyle name="_KT (2)_Book1_BC-QT-WB-dthao" xfId="602"/>
    <cellStyle name="_KT (2)_Book1_BC-QT-WB-dthao_05-12  KH trung han 2016-2020 - Liem Thinh edited" xfId="603"/>
    <cellStyle name="_KT (2)_Book1_BC-QT-WB-dthao_Copy of 05-12  KH trung han 2016-2020 - Liem Thinh edited (1)" xfId="604"/>
    <cellStyle name="_KT (2)_Book1_BC-QT-WB-dthao_KH TPCP 2016-2020 (tong hop)" xfId="605"/>
    <cellStyle name="_KT (2)_Book1_KH TPCP vung TNB (03-1-2012)" xfId="606"/>
    <cellStyle name="_KT (2)_Book1_kien giang 2" xfId="607"/>
    <cellStyle name="_KT (2)_Copy of 05-12  KH trung han 2016-2020 - Liem Thinh edited (1)" xfId="608"/>
    <cellStyle name="_KT (2)_danh muc chuan bi dau tu 2011 ngay 07-6-2011" xfId="609"/>
    <cellStyle name="_KT (2)_Danh muc pbo nguon von XSKT, XDCB nam 2009 chuyen qua nam 2010" xfId="610"/>
    <cellStyle name="_KT (2)_dieu chinh KH 2011 ngay 26-5-2011111" xfId="611"/>
    <cellStyle name="_KT (2)_DS KCH PHAN BO VON NSDP NAM 2010" xfId="612"/>
    <cellStyle name="_KT (2)_giao KH 2011 ngay 10-12-2010" xfId="613"/>
    <cellStyle name="_KT (2)_GTGT 2003" xfId="614"/>
    <cellStyle name="_KT (2)_KE KHAI THUE GTGT 2004" xfId="615"/>
    <cellStyle name="_KT (2)_KE KHAI THUE GTGT 2004_BCTC2004" xfId="616"/>
    <cellStyle name="_KT (2)_KH TPCP 2016-2020 (tong hop)" xfId="617"/>
    <cellStyle name="_KT (2)_KH TPCP vung TNB (03-1-2012)" xfId="618"/>
    <cellStyle name="_KT (2)_kien giang 2" xfId="619"/>
    <cellStyle name="_KT (2)_Lora-tungchau" xfId="620"/>
    <cellStyle name="_KT (2)_Lora-tungchau 2" xfId="621"/>
    <cellStyle name="_KT (2)_Lora-tungchau_05-12  KH trung han 2016-2020 - Liem Thinh edited" xfId="622"/>
    <cellStyle name="_KT (2)_Lora-tungchau_Copy of 05-12  KH trung han 2016-2020 - Liem Thinh edited (1)" xfId="623"/>
    <cellStyle name="_KT (2)_Lora-tungchau_KH TPCP 2016-2020 (tong hop)" xfId="624"/>
    <cellStyle name="_KT (2)_N-X-T-04" xfId="625"/>
    <cellStyle name="_KT (2)_PERSONAL" xfId="626"/>
    <cellStyle name="_KT (2)_PERSONAL_BC CV 6403 BKHĐT" xfId="627"/>
    <cellStyle name="_KT (2)_PERSONAL_Bieu mau cong trinh khoi cong moi 3-4" xfId="628"/>
    <cellStyle name="_KT (2)_PERSONAL_Bieu3ODA" xfId="629"/>
    <cellStyle name="_KT (2)_PERSONAL_Bieu4HTMT" xfId="630"/>
    <cellStyle name="_KT (2)_PERSONAL_Book1" xfId="631"/>
    <cellStyle name="_KT (2)_PERSONAL_Book1 2" xfId="632"/>
    <cellStyle name="_KT (2)_PERSONAL_HTQ.8 GD1" xfId="633"/>
    <cellStyle name="_KT (2)_PERSONAL_HTQ.8 GD1_05-12  KH trung han 2016-2020 - Liem Thinh edited" xfId="634"/>
    <cellStyle name="_KT (2)_PERSONAL_HTQ.8 GD1_Copy of 05-12  KH trung han 2016-2020 - Liem Thinh edited (1)" xfId="635"/>
    <cellStyle name="_KT (2)_PERSONAL_HTQ.8 GD1_KH TPCP 2016-2020 (tong hop)" xfId="636"/>
    <cellStyle name="_KT (2)_PERSONAL_Luy ke von ung nam 2011 -Thoa gui ngay 12-8-2012" xfId="637"/>
    <cellStyle name="_KT (2)_PERSONAL_Tong hop KHCB 2001" xfId="638"/>
    <cellStyle name="_KT (2)_Qt-HT3PQ1(CauKho)" xfId="639"/>
    <cellStyle name="_KT (2)_TG-TH" xfId="640"/>
    <cellStyle name="_KT (2)_TK152-04" xfId="641"/>
    <cellStyle name="_KT (2)_ÿÿÿÿÿ" xfId="642"/>
    <cellStyle name="_KT (2)_ÿÿÿÿÿ_KH TPCP vung TNB (03-1-2012)" xfId="643"/>
    <cellStyle name="_KT (2)_ÿÿÿÿÿ_kien giang 2" xfId="644"/>
    <cellStyle name="_KT_TG" xfId="645"/>
    <cellStyle name="_KT_TG_1" xfId="646"/>
    <cellStyle name="_KT_TG_1 2" xfId="647"/>
    <cellStyle name="_KT_TG_1_05-12  KH trung han 2016-2020 - Liem Thinh edited" xfId="648"/>
    <cellStyle name="_KT_TG_1_ApGiaVatTu_cayxanh_latgach" xfId="649"/>
    <cellStyle name="_KT_TG_1_BANG TONG HOP TINH HINH THANH QUYET TOAN (MOI I)" xfId="650"/>
    <cellStyle name="_KT_TG_1_BAO CAO KLCT PT2000" xfId="651"/>
    <cellStyle name="_KT_TG_1_BAO CAO PT2000" xfId="652"/>
    <cellStyle name="_KT_TG_1_BAO CAO PT2000_Book1" xfId="653"/>
    <cellStyle name="_KT_TG_1_Bao cao XDCB 2001 - T11 KH dieu chinh 20-11-THAI" xfId="654"/>
    <cellStyle name="_KT_TG_1_BAO GIA NGAY 24-10-08 (co dam)" xfId="655"/>
    <cellStyle name="_KT_TG_1_BC  NAM 2007" xfId="656"/>
    <cellStyle name="_KT_TG_1_BC CV 6403 BKHĐT" xfId="657"/>
    <cellStyle name="_KT_TG_1_BC NQ11-CP - chinh sua lai" xfId="658"/>
    <cellStyle name="_KT_TG_1_BC NQ11-CP-Quynh sau bieu so3" xfId="659"/>
    <cellStyle name="_KT_TG_1_BC_NQ11-CP_-_Thao_sua_lai" xfId="660"/>
    <cellStyle name="_KT_TG_1_Bieu mau cong trinh khoi cong moi 3-4" xfId="661"/>
    <cellStyle name="_KT_TG_1_Bieu3ODA" xfId="662"/>
    <cellStyle name="_KT_TG_1_Bieu3ODA_1" xfId="663"/>
    <cellStyle name="_KT_TG_1_Bieu4HTMT" xfId="664"/>
    <cellStyle name="_KT_TG_1_bo sung von KCH nam 2010 va Du an tre kho khan" xfId="665"/>
    <cellStyle name="_KT_TG_1_Book1" xfId="666"/>
    <cellStyle name="_KT_TG_1_Book1 2" xfId="667"/>
    <cellStyle name="_KT_TG_1_Book1_1" xfId="668"/>
    <cellStyle name="_KT_TG_1_Book1_1 2" xfId="669"/>
    <cellStyle name="_KT_TG_1_Book1_1_BC CV 6403 BKHĐT" xfId="670"/>
    <cellStyle name="_KT_TG_1_Book1_1_Bieu mau cong trinh khoi cong moi 3-4" xfId="671"/>
    <cellStyle name="_KT_TG_1_Book1_1_Bieu3ODA" xfId="672"/>
    <cellStyle name="_KT_TG_1_Book1_1_Bieu4HTMT" xfId="673"/>
    <cellStyle name="_KT_TG_1_Book1_1_Book1" xfId="674"/>
    <cellStyle name="_KT_TG_1_Book1_1_Luy ke von ung nam 2011 -Thoa gui ngay 12-8-2012" xfId="675"/>
    <cellStyle name="_KT_TG_1_Book1_2" xfId="676"/>
    <cellStyle name="_KT_TG_1_Book1_2 2" xfId="677"/>
    <cellStyle name="_KT_TG_1_Book1_2_BC CV 6403 BKHĐT" xfId="678"/>
    <cellStyle name="_KT_TG_1_Book1_2_Bieu3ODA" xfId="679"/>
    <cellStyle name="_KT_TG_1_Book1_2_Luy ke von ung nam 2011 -Thoa gui ngay 12-8-2012" xfId="680"/>
    <cellStyle name="_KT_TG_1_Book1_3" xfId="681"/>
    <cellStyle name="_KT_TG_1_Book1_BC CV 6403 BKHĐT" xfId="682"/>
    <cellStyle name="_KT_TG_1_Book1_BC-QT-WB-dthao" xfId="683"/>
    <cellStyle name="_KT_TG_1_Book1_Bieu mau cong trinh khoi cong moi 3-4" xfId="684"/>
    <cellStyle name="_KT_TG_1_Book1_Bieu3ODA" xfId="685"/>
    <cellStyle name="_KT_TG_1_Book1_Bieu4HTMT" xfId="686"/>
    <cellStyle name="_KT_TG_1_Book1_bo sung von KCH nam 2010 va Du an tre kho khan" xfId="687"/>
    <cellStyle name="_KT_TG_1_Book1_Book1" xfId="688"/>
    <cellStyle name="_KT_TG_1_Book1_danh muc chuan bi dau tu 2011 ngay 07-6-2011" xfId="689"/>
    <cellStyle name="_KT_TG_1_Book1_Danh muc pbo nguon von XSKT, XDCB nam 2009 chuyen qua nam 2010" xfId="690"/>
    <cellStyle name="_KT_TG_1_Book1_dieu chinh KH 2011 ngay 26-5-2011111" xfId="691"/>
    <cellStyle name="_KT_TG_1_Book1_DS KCH PHAN BO VON NSDP NAM 2010" xfId="692"/>
    <cellStyle name="_KT_TG_1_Book1_giao KH 2011 ngay 10-12-2010" xfId="693"/>
    <cellStyle name="_KT_TG_1_Book1_Luy ke von ung nam 2011 -Thoa gui ngay 12-8-2012" xfId="694"/>
    <cellStyle name="_KT_TG_1_CAU Khanh Nam(Thi Cong)" xfId="695"/>
    <cellStyle name="_KT_TG_1_ChiHuong_ApGia" xfId="696"/>
    <cellStyle name="_KT_TG_1_CoCauPhi (version 1)" xfId="697"/>
    <cellStyle name="_KT_TG_1_Copy of 05-12  KH trung han 2016-2020 - Liem Thinh edited (1)" xfId="698"/>
    <cellStyle name="_KT_TG_1_danh muc chuan bi dau tu 2011 ngay 07-6-2011" xfId="699"/>
    <cellStyle name="_KT_TG_1_Danh muc pbo nguon von XSKT, XDCB nam 2009 chuyen qua nam 2010" xfId="700"/>
    <cellStyle name="_KT_TG_1_DAU NOI PL-CL TAI PHU LAMHC" xfId="701"/>
    <cellStyle name="_KT_TG_1_dieu chinh KH 2011 ngay 26-5-2011111" xfId="702"/>
    <cellStyle name="_KT_TG_1_DS KCH PHAN BO VON NSDP NAM 2010" xfId="703"/>
    <cellStyle name="_KT_TG_1_DTCDT MR.2N110.HOCMON.TDTOAN.CCUNG" xfId="704"/>
    <cellStyle name="_KT_TG_1_DU TRU VAT TU" xfId="705"/>
    <cellStyle name="_KT_TG_1_giao KH 2011 ngay 10-12-2010" xfId="706"/>
    <cellStyle name="_KT_TG_1_GTGT 2003" xfId="707"/>
    <cellStyle name="_KT_TG_1_KE KHAI THUE GTGT 2004" xfId="708"/>
    <cellStyle name="_KT_TG_1_KE KHAI THUE GTGT 2004_BCTC2004" xfId="709"/>
    <cellStyle name="_KT_TG_1_KH TPCP 2016-2020 (tong hop)" xfId="710"/>
    <cellStyle name="_KT_TG_1_KH TPCP vung TNB (03-1-2012)" xfId="711"/>
    <cellStyle name="_KT_TG_1_kien giang 2" xfId="712"/>
    <cellStyle name="_KT_TG_1_Lora-tungchau" xfId="713"/>
    <cellStyle name="_KT_TG_1_Luy ke von ung nam 2011 -Thoa gui ngay 12-8-2012" xfId="714"/>
    <cellStyle name="_KT_TG_1_NhanCong" xfId="715"/>
    <cellStyle name="_KT_TG_1_N-X-T-04" xfId="716"/>
    <cellStyle name="_KT_TG_1_PGIA-phieu tham tra Kho bac" xfId="717"/>
    <cellStyle name="_KT_TG_1_phu luc tong ket tinh hinh TH giai doan 03-10 (ngay 30)" xfId="718"/>
    <cellStyle name="_KT_TG_1_PT02-02" xfId="719"/>
    <cellStyle name="_KT_TG_1_PT02-02_Book1" xfId="720"/>
    <cellStyle name="_KT_TG_1_PT02-03" xfId="721"/>
    <cellStyle name="_KT_TG_1_PT02-03_Book1" xfId="722"/>
    <cellStyle name="_KT_TG_1_Qt-HT3PQ1(CauKho)" xfId="723"/>
    <cellStyle name="_KT_TG_1_Sheet1" xfId="724"/>
    <cellStyle name="_KT_TG_1_TK152-04" xfId="725"/>
    <cellStyle name="_KT_TG_1_ÿÿÿÿÿ" xfId="726"/>
    <cellStyle name="_KT_TG_1_ÿÿÿÿÿ_Bieu mau cong trinh khoi cong moi 3-4" xfId="727"/>
    <cellStyle name="_KT_TG_1_ÿÿÿÿÿ_Bieu3ODA" xfId="728"/>
    <cellStyle name="_KT_TG_1_ÿÿÿÿÿ_Bieu4HTMT" xfId="729"/>
    <cellStyle name="_KT_TG_1_ÿÿÿÿÿ_KH TPCP vung TNB (03-1-2012)" xfId="730"/>
    <cellStyle name="_KT_TG_1_ÿÿÿÿÿ_kien giang 2" xfId="731"/>
    <cellStyle name="_KT_TG_2" xfId="732"/>
    <cellStyle name="_KT_TG_2 2" xfId="733"/>
    <cellStyle name="_KT_TG_2_05-12  KH trung han 2016-2020 - Liem Thinh edited" xfId="734"/>
    <cellStyle name="_KT_TG_2_ApGiaVatTu_cayxanh_latgach" xfId="735"/>
    <cellStyle name="_KT_TG_2_BANG TONG HOP TINH HINH THANH QUYET TOAN (MOI I)" xfId="736"/>
    <cellStyle name="_KT_TG_2_BAO CAO KLCT PT2000" xfId="737"/>
    <cellStyle name="_KT_TG_2_BAO CAO PT2000" xfId="738"/>
    <cellStyle name="_KT_TG_2_BAO CAO PT2000_Book1" xfId="739"/>
    <cellStyle name="_KT_TG_2_Bao cao XDCB 2001 - T11 KH dieu chinh 20-11-THAI" xfId="740"/>
    <cellStyle name="_KT_TG_2_BAO GIA NGAY 24-10-08 (co dam)" xfId="741"/>
    <cellStyle name="_KT_TG_2_BC  NAM 2007" xfId="742"/>
    <cellStyle name="_KT_TG_2_BC CV 6403 BKHĐT" xfId="743"/>
    <cellStyle name="_KT_TG_2_BC NQ11-CP - chinh sua lai" xfId="744"/>
    <cellStyle name="_KT_TG_2_BC NQ11-CP-Quynh sau bieu so3" xfId="745"/>
    <cellStyle name="_KT_TG_2_BC_NQ11-CP_-_Thao_sua_lai" xfId="746"/>
    <cellStyle name="_KT_TG_2_Bieu mau cong trinh khoi cong moi 3-4" xfId="747"/>
    <cellStyle name="_KT_TG_2_Bieu3ODA" xfId="748"/>
    <cellStyle name="_KT_TG_2_Bieu3ODA_1" xfId="749"/>
    <cellStyle name="_KT_TG_2_Bieu4HTMT" xfId="750"/>
    <cellStyle name="_KT_TG_2_bo sung von KCH nam 2010 va Du an tre kho khan" xfId="751"/>
    <cellStyle name="_KT_TG_2_Book1" xfId="752"/>
    <cellStyle name="_KT_TG_2_Book1 2" xfId="753"/>
    <cellStyle name="_KT_TG_2_Book1_1" xfId="754"/>
    <cellStyle name="_KT_TG_2_Book1_1 2" xfId="755"/>
    <cellStyle name="_KT_TG_2_Book1_1_BC CV 6403 BKHĐT" xfId="756"/>
    <cellStyle name="_KT_TG_2_Book1_1_Bieu mau cong trinh khoi cong moi 3-4" xfId="757"/>
    <cellStyle name="_KT_TG_2_Book1_1_Bieu3ODA" xfId="758"/>
    <cellStyle name="_KT_TG_2_Book1_1_Bieu4HTMT" xfId="759"/>
    <cellStyle name="_KT_TG_2_Book1_1_Book1" xfId="760"/>
    <cellStyle name="_KT_TG_2_Book1_1_Luy ke von ung nam 2011 -Thoa gui ngay 12-8-2012" xfId="761"/>
    <cellStyle name="_KT_TG_2_Book1_2" xfId="762"/>
    <cellStyle name="_KT_TG_2_Book1_2 2" xfId="763"/>
    <cellStyle name="_KT_TG_2_Book1_2_BC CV 6403 BKHĐT" xfId="764"/>
    <cellStyle name="_KT_TG_2_Book1_2_Bieu3ODA" xfId="765"/>
    <cellStyle name="_KT_TG_2_Book1_2_Luy ke von ung nam 2011 -Thoa gui ngay 12-8-2012" xfId="766"/>
    <cellStyle name="_KT_TG_2_Book1_3" xfId="767"/>
    <cellStyle name="_KT_TG_2_Book1_3 2" xfId="768"/>
    <cellStyle name="_KT_TG_2_Book1_BC CV 6403 BKHĐT" xfId="769"/>
    <cellStyle name="_KT_TG_2_Book1_Bieu mau cong trinh khoi cong moi 3-4" xfId="770"/>
    <cellStyle name="_KT_TG_2_Book1_Bieu3ODA" xfId="771"/>
    <cellStyle name="_KT_TG_2_Book1_Bieu4HTMT" xfId="772"/>
    <cellStyle name="_KT_TG_2_Book1_bo sung von KCH nam 2010 va Du an tre kho khan" xfId="773"/>
    <cellStyle name="_KT_TG_2_Book1_Book1" xfId="774"/>
    <cellStyle name="_KT_TG_2_Book1_danh muc chuan bi dau tu 2011 ngay 07-6-2011" xfId="775"/>
    <cellStyle name="_KT_TG_2_Book1_Danh muc pbo nguon von XSKT, XDCB nam 2009 chuyen qua nam 2010" xfId="776"/>
    <cellStyle name="_KT_TG_2_Book1_dieu chinh KH 2011 ngay 26-5-2011111" xfId="777"/>
    <cellStyle name="_KT_TG_2_Book1_DS KCH PHAN BO VON NSDP NAM 2010" xfId="778"/>
    <cellStyle name="_KT_TG_2_Book1_giao KH 2011 ngay 10-12-2010" xfId="779"/>
    <cellStyle name="_KT_TG_2_Book1_Luy ke von ung nam 2011 -Thoa gui ngay 12-8-2012" xfId="780"/>
    <cellStyle name="_KT_TG_2_CAU Khanh Nam(Thi Cong)" xfId="781"/>
    <cellStyle name="_KT_TG_2_ChiHuong_ApGia" xfId="782"/>
    <cellStyle name="_KT_TG_2_CoCauPhi (version 1)" xfId="783"/>
    <cellStyle name="_KT_TG_2_Copy of 05-12  KH trung han 2016-2020 - Liem Thinh edited (1)" xfId="784"/>
    <cellStyle name="_KT_TG_2_danh muc chuan bi dau tu 2011 ngay 07-6-2011" xfId="785"/>
    <cellStyle name="_KT_TG_2_Danh muc pbo nguon von XSKT, XDCB nam 2009 chuyen qua nam 2010" xfId="786"/>
    <cellStyle name="_KT_TG_2_DAU NOI PL-CL TAI PHU LAMHC" xfId="787"/>
    <cellStyle name="_KT_TG_2_dieu chinh KH 2011 ngay 26-5-2011111" xfId="788"/>
    <cellStyle name="_KT_TG_2_DS KCH PHAN BO VON NSDP NAM 2010" xfId="789"/>
    <cellStyle name="_KT_TG_2_DTCDT MR.2N110.HOCMON.TDTOAN.CCUNG" xfId="790"/>
    <cellStyle name="_KT_TG_2_DU TRU VAT TU" xfId="791"/>
    <cellStyle name="_KT_TG_2_giao KH 2011 ngay 10-12-2010" xfId="792"/>
    <cellStyle name="_KT_TG_2_GTGT 2003" xfId="793"/>
    <cellStyle name="_KT_TG_2_KE KHAI THUE GTGT 2004" xfId="794"/>
    <cellStyle name="_KT_TG_2_KE KHAI THUE GTGT 2004_BCTC2004" xfId="795"/>
    <cellStyle name="_KT_TG_2_KH TPCP 2016-2020 (tong hop)" xfId="796"/>
    <cellStyle name="_KT_TG_2_KH TPCP vung TNB (03-1-2012)" xfId="797"/>
    <cellStyle name="_KT_TG_2_kien giang 2" xfId="798"/>
    <cellStyle name="_KT_TG_2_Lora-tungchau" xfId="799"/>
    <cellStyle name="_KT_TG_2_Luy ke von ung nam 2011 -Thoa gui ngay 12-8-2012" xfId="800"/>
    <cellStyle name="_KT_TG_2_NhanCong" xfId="801"/>
    <cellStyle name="_KT_TG_2_N-X-T-04" xfId="802"/>
    <cellStyle name="_KT_TG_2_PGIA-phieu tham tra Kho bac" xfId="803"/>
    <cellStyle name="_KT_TG_2_phu luc tong ket tinh hinh TH giai doan 03-10 (ngay 30)" xfId="804"/>
    <cellStyle name="_KT_TG_2_PT02-02" xfId="805"/>
    <cellStyle name="_KT_TG_2_PT02-02_Book1" xfId="806"/>
    <cellStyle name="_KT_TG_2_PT02-03" xfId="807"/>
    <cellStyle name="_KT_TG_2_PT02-03_Book1" xfId="808"/>
    <cellStyle name="_KT_TG_2_Qt-HT3PQ1(CauKho)" xfId="809"/>
    <cellStyle name="_KT_TG_2_Sheet1" xfId="810"/>
    <cellStyle name="_KT_TG_2_TK152-04" xfId="811"/>
    <cellStyle name="_KT_TG_2_ÿÿÿÿÿ" xfId="812"/>
    <cellStyle name="_KT_TG_2_ÿÿÿÿÿ_Bieu mau cong trinh khoi cong moi 3-4" xfId="813"/>
    <cellStyle name="_KT_TG_2_ÿÿÿÿÿ_Bieu3ODA" xfId="814"/>
    <cellStyle name="_KT_TG_2_ÿÿÿÿÿ_Bieu4HTMT" xfId="815"/>
    <cellStyle name="_KT_TG_2_ÿÿÿÿÿ_KH TPCP vung TNB (03-1-2012)" xfId="816"/>
    <cellStyle name="_KT_TG_2_ÿÿÿÿÿ_kien giang 2" xfId="817"/>
    <cellStyle name="_KT_TG_3" xfId="818"/>
    <cellStyle name="_KT_TG_4" xfId="819"/>
    <cellStyle name="_KT_TG_4 2" xfId="820"/>
    <cellStyle name="_KT_TG_4_05-12  KH trung han 2016-2020 - Liem Thinh edited" xfId="821"/>
    <cellStyle name="_KT_TG_4_Copy of 05-12  KH trung han 2016-2020 - Liem Thinh edited (1)" xfId="822"/>
    <cellStyle name="_KT_TG_4_KH TPCP 2016-2020 (tong hop)" xfId="823"/>
    <cellStyle name="_KT_TG_4_Lora-tungchau" xfId="824"/>
    <cellStyle name="_KT_TG_4_Lora-tungchau 2" xfId="825"/>
    <cellStyle name="_KT_TG_4_Lora-tungchau_05-12  KH trung han 2016-2020 - Liem Thinh edited" xfId="826"/>
    <cellStyle name="_KT_TG_4_Lora-tungchau_Copy of 05-12  KH trung han 2016-2020 - Liem Thinh edited (1)" xfId="827"/>
    <cellStyle name="_KT_TG_4_Lora-tungchau_KH TPCP 2016-2020 (tong hop)" xfId="828"/>
    <cellStyle name="_KT_TG_4_Qt-HT3PQ1(CauKho)" xfId="829"/>
    <cellStyle name="_Lora-tungchau" xfId="830"/>
    <cellStyle name="_Lora-tungchau 2" xfId="831"/>
    <cellStyle name="_Lora-tungchau_05-12  KH trung han 2016-2020 - Liem Thinh edited" xfId="832"/>
    <cellStyle name="_Lora-tungchau_Copy of 05-12  KH trung han 2016-2020 - Liem Thinh edited (1)" xfId="833"/>
    <cellStyle name="_Lora-tungchau_KH TPCP 2016-2020 (tong hop)" xfId="834"/>
    <cellStyle name="_Luy ke von ung nam 2011 -Thoa gui ngay 12-8-2012" xfId="835"/>
    <cellStyle name="_mau so 3" xfId="836"/>
    <cellStyle name="_MauThanTKKT-goi7-DonGia2143(vl t7)" xfId="837"/>
    <cellStyle name="_MauThanTKKT-goi7-DonGia2143(vl t7)_!1 1 bao cao giao KH ve HTCMT vung TNB   12-12-2011" xfId="838"/>
    <cellStyle name="_MauThanTKKT-goi7-DonGia2143(vl t7)_Bieu4HTMT" xfId="839"/>
    <cellStyle name="_MauThanTKKT-goi7-DonGia2143(vl t7)_Bieu4HTMT_!1 1 bao cao giao KH ve HTCMT vung TNB   12-12-2011" xfId="840"/>
    <cellStyle name="_MauThanTKKT-goi7-DonGia2143(vl t7)_Bieu4HTMT_KH TPCP vung TNB (03-1-2012)" xfId="841"/>
    <cellStyle name="_MauThanTKKT-goi7-DonGia2143(vl t7)_KH TPCP vung TNB (03-1-2012)" xfId="842"/>
    <cellStyle name="_Nhu cau von ung truoc 2011 Tha h Hoa + Nge An gui TW" xfId="843"/>
    <cellStyle name="_Nhu cau von ung truoc 2011 Tha h Hoa + Nge An gui TW_!1 1 bao cao giao KH ve HTCMT vung TNB   12-12-2011" xfId="844"/>
    <cellStyle name="_Nhu cau von ung truoc 2011 Tha h Hoa + Nge An gui TW_Bieu4HTMT" xfId="845"/>
    <cellStyle name="_Nhu cau von ung truoc 2011 Tha h Hoa + Nge An gui TW_Bieu4HTMT_!1 1 bao cao giao KH ve HTCMT vung TNB   12-12-2011" xfId="846"/>
    <cellStyle name="_Nhu cau von ung truoc 2011 Tha h Hoa + Nge An gui TW_Bieu4HTMT_KH TPCP vung TNB (03-1-2012)" xfId="847"/>
    <cellStyle name="_Nhu cau von ung truoc 2011 Tha h Hoa + Nge An gui TW_KH TPCP vung TNB (03-1-2012)" xfId="848"/>
    <cellStyle name="_N-X-T-04" xfId="849"/>
    <cellStyle name="_PERSONAL" xfId="850"/>
    <cellStyle name="_PERSONAL_BC CV 6403 BKHĐT" xfId="851"/>
    <cellStyle name="_PERSONAL_Bieu mau cong trinh khoi cong moi 3-4" xfId="852"/>
    <cellStyle name="_PERSONAL_Bieu3ODA" xfId="853"/>
    <cellStyle name="_PERSONAL_Bieu4HTMT" xfId="854"/>
    <cellStyle name="_PERSONAL_Book1" xfId="855"/>
    <cellStyle name="_PERSONAL_Book1 2" xfId="856"/>
    <cellStyle name="_PERSONAL_HTQ.8 GD1" xfId="857"/>
    <cellStyle name="_PERSONAL_HTQ.8 GD1_05-12  KH trung han 2016-2020 - Liem Thinh edited" xfId="858"/>
    <cellStyle name="_PERSONAL_HTQ.8 GD1_Copy of 05-12  KH trung han 2016-2020 - Liem Thinh edited (1)" xfId="859"/>
    <cellStyle name="_PERSONAL_HTQ.8 GD1_KH TPCP 2016-2020 (tong hop)" xfId="860"/>
    <cellStyle name="_PERSONAL_Luy ke von ung nam 2011 -Thoa gui ngay 12-8-2012" xfId="861"/>
    <cellStyle name="_PERSONAL_Tong hop KHCB 2001" xfId="862"/>
    <cellStyle name="_Phan bo KH 2009 TPCP" xfId="863"/>
    <cellStyle name="_phong bo mon22" xfId="864"/>
    <cellStyle name="_phong bo mon22_!1 1 bao cao giao KH ve HTCMT vung TNB   12-12-2011" xfId="865"/>
    <cellStyle name="_phong bo mon22_KH TPCP vung TNB (03-1-2012)" xfId="866"/>
    <cellStyle name="_Phu luc 2 (Bieu 2) TH KH 2010" xfId="867"/>
    <cellStyle name="_phu luc tong ket tinh hinh TH giai doan 03-10 (ngay 30)" xfId="868"/>
    <cellStyle name="_Phuluckinhphi_DC_lan 4_YL" xfId="869"/>
    <cellStyle name="_Q TOAN  SCTX QL.62 QUI I ( oanh)" xfId="870"/>
    <cellStyle name="_Q TOAN  SCTX QL.62 QUI II ( oanh)" xfId="871"/>
    <cellStyle name="_QT SCTXQL62_QT1 (Cty QL)" xfId="872"/>
    <cellStyle name="_Qt-HT3PQ1(CauKho)" xfId="873"/>
    <cellStyle name="_Sheet1" xfId="874"/>
    <cellStyle name="_Sheet2" xfId="875"/>
    <cellStyle name="_TG-TH" xfId="876"/>
    <cellStyle name="_TG-TH_1" xfId="877"/>
    <cellStyle name="_TG-TH_1 2" xfId="878"/>
    <cellStyle name="_TG-TH_1_05-12  KH trung han 2016-2020 - Liem Thinh edited" xfId="879"/>
    <cellStyle name="_TG-TH_1_ApGiaVatTu_cayxanh_latgach" xfId="880"/>
    <cellStyle name="_TG-TH_1_BANG TONG HOP TINH HINH THANH QUYET TOAN (MOI I)" xfId="881"/>
    <cellStyle name="_TG-TH_1_BAO CAO KLCT PT2000" xfId="882"/>
    <cellStyle name="_TG-TH_1_BAO CAO PT2000" xfId="883"/>
    <cellStyle name="_TG-TH_1_BAO CAO PT2000_Book1" xfId="884"/>
    <cellStyle name="_TG-TH_1_Bao cao XDCB 2001 - T11 KH dieu chinh 20-11-THAI" xfId="885"/>
    <cellStyle name="_TG-TH_1_BAO GIA NGAY 24-10-08 (co dam)" xfId="886"/>
    <cellStyle name="_TG-TH_1_BC  NAM 2007" xfId="887"/>
    <cellStyle name="_TG-TH_1_BC CV 6403 BKHĐT" xfId="888"/>
    <cellStyle name="_TG-TH_1_BC NQ11-CP - chinh sua lai" xfId="889"/>
    <cellStyle name="_TG-TH_1_BC NQ11-CP-Quynh sau bieu so3" xfId="890"/>
    <cellStyle name="_TG-TH_1_BC_NQ11-CP_-_Thao_sua_lai" xfId="891"/>
    <cellStyle name="_TG-TH_1_Bieu mau cong trinh khoi cong moi 3-4" xfId="892"/>
    <cellStyle name="_TG-TH_1_Bieu3ODA" xfId="893"/>
    <cellStyle name="_TG-TH_1_Bieu3ODA_1" xfId="894"/>
    <cellStyle name="_TG-TH_1_Bieu4HTMT" xfId="895"/>
    <cellStyle name="_TG-TH_1_bo sung von KCH nam 2010 va Du an tre kho khan" xfId="896"/>
    <cellStyle name="_TG-TH_1_Book1" xfId="897"/>
    <cellStyle name="_TG-TH_1_Book1 2" xfId="898"/>
    <cellStyle name="_TG-TH_1_Book1_1" xfId="899"/>
    <cellStyle name="_TG-TH_1_Book1_1 2" xfId="900"/>
    <cellStyle name="_TG-TH_1_Book1_1_BC CV 6403 BKHĐT" xfId="901"/>
    <cellStyle name="_TG-TH_1_Book1_1_Bieu mau cong trinh khoi cong moi 3-4" xfId="902"/>
    <cellStyle name="_TG-TH_1_Book1_1_Bieu3ODA" xfId="903"/>
    <cellStyle name="_TG-TH_1_Book1_1_Bieu4HTMT" xfId="904"/>
    <cellStyle name="_TG-TH_1_Book1_1_Book1" xfId="905"/>
    <cellStyle name="_TG-TH_1_Book1_1_Luy ke von ung nam 2011 -Thoa gui ngay 12-8-2012" xfId="906"/>
    <cellStyle name="_TG-TH_1_Book1_2" xfId="907"/>
    <cellStyle name="_TG-TH_1_Book1_2 2" xfId="908"/>
    <cellStyle name="_TG-TH_1_Book1_2_BC CV 6403 BKHĐT" xfId="909"/>
    <cellStyle name="_TG-TH_1_Book1_2_Bieu3ODA" xfId="910"/>
    <cellStyle name="_TG-TH_1_Book1_2_Luy ke von ung nam 2011 -Thoa gui ngay 12-8-2012" xfId="911"/>
    <cellStyle name="_TG-TH_1_Book1_3" xfId="912"/>
    <cellStyle name="_TG-TH_1_Book1_BC CV 6403 BKHĐT" xfId="913"/>
    <cellStyle name="_TG-TH_1_Book1_BC-QT-WB-dthao" xfId="914"/>
    <cellStyle name="_TG-TH_1_Book1_Bieu mau cong trinh khoi cong moi 3-4" xfId="915"/>
    <cellStyle name="_TG-TH_1_Book1_Bieu3ODA" xfId="916"/>
    <cellStyle name="_TG-TH_1_Book1_Bieu4HTMT" xfId="917"/>
    <cellStyle name="_TG-TH_1_Book1_bo sung von KCH nam 2010 va Du an tre kho khan" xfId="918"/>
    <cellStyle name="_TG-TH_1_Book1_Book1" xfId="919"/>
    <cellStyle name="_TG-TH_1_Book1_danh muc chuan bi dau tu 2011 ngay 07-6-2011" xfId="920"/>
    <cellStyle name="_TG-TH_1_Book1_Danh muc pbo nguon von XSKT, XDCB nam 2009 chuyen qua nam 2010" xfId="921"/>
    <cellStyle name="_TG-TH_1_Book1_dieu chinh KH 2011 ngay 26-5-2011111" xfId="922"/>
    <cellStyle name="_TG-TH_1_Book1_DS KCH PHAN BO VON NSDP NAM 2010" xfId="923"/>
    <cellStyle name="_TG-TH_1_Book1_giao KH 2011 ngay 10-12-2010" xfId="924"/>
    <cellStyle name="_TG-TH_1_Book1_Luy ke von ung nam 2011 -Thoa gui ngay 12-8-2012" xfId="925"/>
    <cellStyle name="_TG-TH_1_CAU Khanh Nam(Thi Cong)" xfId="926"/>
    <cellStyle name="_TG-TH_1_ChiHuong_ApGia" xfId="927"/>
    <cellStyle name="_TG-TH_1_CoCauPhi (version 1)" xfId="928"/>
    <cellStyle name="_TG-TH_1_Copy of 05-12  KH trung han 2016-2020 - Liem Thinh edited (1)" xfId="929"/>
    <cellStyle name="_TG-TH_1_danh muc chuan bi dau tu 2011 ngay 07-6-2011" xfId="930"/>
    <cellStyle name="_TG-TH_1_Danh muc pbo nguon von XSKT, XDCB nam 2009 chuyen qua nam 2010" xfId="931"/>
    <cellStyle name="_TG-TH_1_DAU NOI PL-CL TAI PHU LAMHC" xfId="932"/>
    <cellStyle name="_TG-TH_1_dieu chinh KH 2011 ngay 26-5-2011111" xfId="933"/>
    <cellStyle name="_TG-TH_1_DS KCH PHAN BO VON NSDP NAM 2010" xfId="934"/>
    <cellStyle name="_TG-TH_1_DTCDT MR.2N110.HOCMON.TDTOAN.CCUNG" xfId="935"/>
    <cellStyle name="_TG-TH_1_DU TRU VAT TU" xfId="936"/>
    <cellStyle name="_TG-TH_1_giao KH 2011 ngay 10-12-2010" xfId="937"/>
    <cellStyle name="_TG-TH_1_GTGT 2003" xfId="938"/>
    <cellStyle name="_TG-TH_1_KE KHAI THUE GTGT 2004" xfId="939"/>
    <cellStyle name="_TG-TH_1_KE KHAI THUE GTGT 2004_BCTC2004" xfId="940"/>
    <cellStyle name="_TG-TH_1_KH TPCP 2016-2020 (tong hop)" xfId="941"/>
    <cellStyle name="_TG-TH_1_KH TPCP vung TNB (03-1-2012)" xfId="942"/>
    <cellStyle name="_TG-TH_1_kien giang 2" xfId="943"/>
    <cellStyle name="_TG-TH_1_Lora-tungchau" xfId="944"/>
    <cellStyle name="_TG-TH_1_Luy ke von ung nam 2011 -Thoa gui ngay 12-8-2012" xfId="945"/>
    <cellStyle name="_TG-TH_1_NhanCong" xfId="946"/>
    <cellStyle name="_TG-TH_1_N-X-T-04" xfId="947"/>
    <cellStyle name="_TG-TH_1_PGIA-phieu tham tra Kho bac" xfId="948"/>
    <cellStyle name="_TG-TH_1_phu luc tong ket tinh hinh TH giai doan 03-10 (ngay 30)" xfId="949"/>
    <cellStyle name="_TG-TH_1_PT02-02" xfId="950"/>
    <cellStyle name="_TG-TH_1_PT02-02_Book1" xfId="951"/>
    <cellStyle name="_TG-TH_1_PT02-03" xfId="952"/>
    <cellStyle name="_TG-TH_1_PT02-03_Book1" xfId="953"/>
    <cellStyle name="_TG-TH_1_Qt-HT3PQ1(CauKho)" xfId="954"/>
    <cellStyle name="_TG-TH_1_Sheet1" xfId="955"/>
    <cellStyle name="_TG-TH_1_TK152-04" xfId="956"/>
    <cellStyle name="_TG-TH_1_ÿÿÿÿÿ" xfId="957"/>
    <cellStyle name="_TG-TH_1_ÿÿÿÿÿ_Bieu mau cong trinh khoi cong moi 3-4" xfId="958"/>
    <cellStyle name="_TG-TH_1_ÿÿÿÿÿ_Bieu3ODA" xfId="959"/>
    <cellStyle name="_TG-TH_1_ÿÿÿÿÿ_Bieu4HTMT" xfId="960"/>
    <cellStyle name="_TG-TH_1_ÿÿÿÿÿ_KH TPCP vung TNB (03-1-2012)" xfId="961"/>
    <cellStyle name="_TG-TH_1_ÿÿÿÿÿ_kien giang 2" xfId="962"/>
    <cellStyle name="_TG-TH_2" xfId="963"/>
    <cellStyle name="_TG-TH_2 2" xfId="964"/>
    <cellStyle name="_TG-TH_2_05-12  KH trung han 2016-2020 - Liem Thinh edited" xfId="965"/>
    <cellStyle name="_TG-TH_2_ApGiaVatTu_cayxanh_latgach" xfId="966"/>
    <cellStyle name="_TG-TH_2_BANG TONG HOP TINH HINH THANH QUYET TOAN (MOI I)" xfId="967"/>
    <cellStyle name="_TG-TH_2_BAO CAO KLCT PT2000" xfId="968"/>
    <cellStyle name="_TG-TH_2_BAO CAO PT2000" xfId="969"/>
    <cellStyle name="_TG-TH_2_BAO CAO PT2000_Book1" xfId="970"/>
    <cellStyle name="_TG-TH_2_Bao cao XDCB 2001 - T11 KH dieu chinh 20-11-THAI" xfId="971"/>
    <cellStyle name="_TG-TH_2_BAO GIA NGAY 24-10-08 (co dam)" xfId="972"/>
    <cellStyle name="_TG-TH_2_BC  NAM 2007" xfId="973"/>
    <cellStyle name="_TG-TH_2_BC CV 6403 BKHĐT" xfId="974"/>
    <cellStyle name="_TG-TH_2_BC NQ11-CP - chinh sua lai" xfId="975"/>
    <cellStyle name="_TG-TH_2_BC NQ11-CP-Quynh sau bieu so3" xfId="976"/>
    <cellStyle name="_TG-TH_2_BC_NQ11-CP_-_Thao_sua_lai" xfId="977"/>
    <cellStyle name="_TG-TH_2_Bieu mau cong trinh khoi cong moi 3-4" xfId="978"/>
    <cellStyle name="_TG-TH_2_Bieu3ODA" xfId="979"/>
    <cellStyle name="_TG-TH_2_Bieu3ODA_1" xfId="980"/>
    <cellStyle name="_TG-TH_2_Bieu4HTMT" xfId="981"/>
    <cellStyle name="_TG-TH_2_bo sung von KCH nam 2010 va Du an tre kho khan" xfId="982"/>
    <cellStyle name="_TG-TH_2_Book1" xfId="983"/>
    <cellStyle name="_TG-TH_2_Book1 2" xfId="984"/>
    <cellStyle name="_TG-TH_2_Book1_1" xfId="985"/>
    <cellStyle name="_TG-TH_2_Book1_1 2" xfId="986"/>
    <cellStyle name="_TG-TH_2_Book1_1_BC CV 6403 BKHĐT" xfId="987"/>
    <cellStyle name="_TG-TH_2_Book1_1_Bieu mau cong trinh khoi cong moi 3-4" xfId="988"/>
    <cellStyle name="_TG-TH_2_Book1_1_Bieu3ODA" xfId="989"/>
    <cellStyle name="_TG-TH_2_Book1_1_Bieu4HTMT" xfId="990"/>
    <cellStyle name="_TG-TH_2_Book1_1_Book1" xfId="991"/>
    <cellStyle name="_TG-TH_2_Book1_1_Luy ke von ung nam 2011 -Thoa gui ngay 12-8-2012" xfId="992"/>
    <cellStyle name="_TG-TH_2_Book1_2" xfId="993"/>
    <cellStyle name="_TG-TH_2_Book1_2 2" xfId="994"/>
    <cellStyle name="_TG-TH_2_Book1_2_BC CV 6403 BKHĐT" xfId="995"/>
    <cellStyle name="_TG-TH_2_Book1_2_Bieu3ODA" xfId="996"/>
    <cellStyle name="_TG-TH_2_Book1_2_Luy ke von ung nam 2011 -Thoa gui ngay 12-8-2012" xfId="997"/>
    <cellStyle name="_TG-TH_2_Book1_3" xfId="998"/>
    <cellStyle name="_TG-TH_2_Book1_3 2" xfId="999"/>
    <cellStyle name="_TG-TH_2_Book1_BC CV 6403 BKHĐT" xfId="1000"/>
    <cellStyle name="_TG-TH_2_Book1_Bieu mau cong trinh khoi cong moi 3-4" xfId="1001"/>
    <cellStyle name="_TG-TH_2_Book1_Bieu3ODA" xfId="1002"/>
    <cellStyle name="_TG-TH_2_Book1_Bieu4HTMT" xfId="1003"/>
    <cellStyle name="_TG-TH_2_Book1_bo sung von KCH nam 2010 va Du an tre kho khan" xfId="1004"/>
    <cellStyle name="_TG-TH_2_Book1_Book1" xfId="1005"/>
    <cellStyle name="_TG-TH_2_Book1_danh muc chuan bi dau tu 2011 ngay 07-6-2011" xfId="1006"/>
    <cellStyle name="_TG-TH_2_Book1_Danh muc pbo nguon von XSKT, XDCB nam 2009 chuyen qua nam 2010" xfId="1007"/>
    <cellStyle name="_TG-TH_2_Book1_dieu chinh KH 2011 ngay 26-5-2011111" xfId="1008"/>
    <cellStyle name="_TG-TH_2_Book1_DS KCH PHAN BO VON NSDP NAM 2010" xfId="1009"/>
    <cellStyle name="_TG-TH_2_Book1_giao KH 2011 ngay 10-12-2010" xfId="1010"/>
    <cellStyle name="_TG-TH_2_Book1_Luy ke von ung nam 2011 -Thoa gui ngay 12-8-2012" xfId="1011"/>
    <cellStyle name="_TG-TH_2_CAU Khanh Nam(Thi Cong)" xfId="1012"/>
    <cellStyle name="_TG-TH_2_ChiHuong_ApGia" xfId="1013"/>
    <cellStyle name="_TG-TH_2_CoCauPhi (version 1)" xfId="1014"/>
    <cellStyle name="_TG-TH_2_Copy of 05-12  KH trung han 2016-2020 - Liem Thinh edited (1)" xfId="1015"/>
    <cellStyle name="_TG-TH_2_danh muc chuan bi dau tu 2011 ngay 07-6-2011" xfId="1016"/>
    <cellStyle name="_TG-TH_2_Danh muc pbo nguon von XSKT, XDCB nam 2009 chuyen qua nam 2010" xfId="1017"/>
    <cellStyle name="_TG-TH_2_DAU NOI PL-CL TAI PHU LAMHC" xfId="1018"/>
    <cellStyle name="_TG-TH_2_dieu chinh KH 2011 ngay 26-5-2011111" xfId="1019"/>
    <cellStyle name="_TG-TH_2_DS KCH PHAN BO VON NSDP NAM 2010" xfId="1020"/>
    <cellStyle name="_TG-TH_2_DTCDT MR.2N110.HOCMON.TDTOAN.CCUNG" xfId="1021"/>
    <cellStyle name="_TG-TH_2_DU TRU VAT TU" xfId="1022"/>
    <cellStyle name="_TG-TH_2_giao KH 2011 ngay 10-12-2010" xfId="1023"/>
    <cellStyle name="_TG-TH_2_GTGT 2003" xfId="1024"/>
    <cellStyle name="_TG-TH_2_KE KHAI THUE GTGT 2004" xfId="1025"/>
    <cellStyle name="_TG-TH_2_KE KHAI THUE GTGT 2004_BCTC2004" xfId="1026"/>
    <cellStyle name="_TG-TH_2_KH TPCP 2016-2020 (tong hop)" xfId="1027"/>
    <cellStyle name="_TG-TH_2_KH TPCP vung TNB (03-1-2012)" xfId="1028"/>
    <cellStyle name="_TG-TH_2_kien giang 2" xfId="1029"/>
    <cellStyle name="_TG-TH_2_Lora-tungchau" xfId="1030"/>
    <cellStyle name="_TG-TH_2_Luy ke von ung nam 2011 -Thoa gui ngay 12-8-2012" xfId="1031"/>
    <cellStyle name="_TG-TH_2_NhanCong" xfId="1032"/>
    <cellStyle name="_TG-TH_2_N-X-T-04" xfId="1033"/>
    <cellStyle name="_TG-TH_2_PGIA-phieu tham tra Kho bac" xfId="1034"/>
    <cellStyle name="_TG-TH_2_phu luc tong ket tinh hinh TH giai doan 03-10 (ngay 30)" xfId="1035"/>
    <cellStyle name="_TG-TH_2_PT02-02" xfId="1036"/>
    <cellStyle name="_TG-TH_2_PT02-02_Book1" xfId="1037"/>
    <cellStyle name="_TG-TH_2_PT02-03" xfId="1038"/>
    <cellStyle name="_TG-TH_2_PT02-03_Book1" xfId="1039"/>
    <cellStyle name="_TG-TH_2_Qt-HT3PQ1(CauKho)" xfId="1040"/>
    <cellStyle name="_TG-TH_2_Sheet1" xfId="1041"/>
    <cellStyle name="_TG-TH_2_TK152-04" xfId="1042"/>
    <cellStyle name="_TG-TH_2_ÿÿÿÿÿ" xfId="1043"/>
    <cellStyle name="_TG-TH_2_ÿÿÿÿÿ_Bieu mau cong trinh khoi cong moi 3-4" xfId="1044"/>
    <cellStyle name="_TG-TH_2_ÿÿÿÿÿ_Bieu3ODA" xfId="1045"/>
    <cellStyle name="_TG-TH_2_ÿÿÿÿÿ_Bieu4HTMT" xfId="1046"/>
    <cellStyle name="_TG-TH_2_ÿÿÿÿÿ_KH TPCP vung TNB (03-1-2012)" xfId="1047"/>
    <cellStyle name="_TG-TH_2_ÿÿÿÿÿ_kien giang 2" xfId="1048"/>
    <cellStyle name="_TG-TH_3" xfId="1049"/>
    <cellStyle name="_TG-TH_3 2" xfId="1050"/>
    <cellStyle name="_TG-TH_3_05-12  KH trung han 2016-2020 - Liem Thinh edited" xfId="1051"/>
    <cellStyle name="_TG-TH_3_Copy of 05-12  KH trung han 2016-2020 - Liem Thinh edited (1)" xfId="1052"/>
    <cellStyle name="_TG-TH_3_KH TPCP 2016-2020 (tong hop)" xfId="1053"/>
    <cellStyle name="_TG-TH_3_Lora-tungchau" xfId="1054"/>
    <cellStyle name="_TG-TH_3_Lora-tungchau 2" xfId="1055"/>
    <cellStyle name="_TG-TH_3_Lora-tungchau_05-12  KH trung han 2016-2020 - Liem Thinh edited" xfId="1056"/>
    <cellStyle name="_TG-TH_3_Lora-tungchau_Copy of 05-12  KH trung han 2016-2020 - Liem Thinh edited (1)" xfId="1057"/>
    <cellStyle name="_TG-TH_3_Lora-tungchau_KH TPCP 2016-2020 (tong hop)" xfId="1058"/>
    <cellStyle name="_TG-TH_3_Qt-HT3PQ1(CauKho)" xfId="1059"/>
    <cellStyle name="_TG-TH_4" xfId="1060"/>
    <cellStyle name="_TH KH 2010" xfId="1061"/>
    <cellStyle name="_TK152-04" xfId="1062"/>
    <cellStyle name="_Tong dutoan PP LAHAI" xfId="1063"/>
    <cellStyle name="_TPCP GT-24-5-Mien Nui" xfId="1064"/>
    <cellStyle name="_TPCP GT-24-5-Mien Nui_!1 1 bao cao giao KH ve HTCMT vung TNB   12-12-2011" xfId="1065"/>
    <cellStyle name="_TPCP GT-24-5-Mien Nui_Bieu4HTMT" xfId="1066"/>
    <cellStyle name="_TPCP GT-24-5-Mien Nui_Bieu4HTMT_!1 1 bao cao giao KH ve HTCMT vung TNB   12-12-2011" xfId="1067"/>
    <cellStyle name="_TPCP GT-24-5-Mien Nui_Bieu4HTMT_KH TPCP vung TNB (03-1-2012)" xfId="1068"/>
    <cellStyle name="_TPCP GT-24-5-Mien Nui_KH TPCP vung TNB (03-1-2012)" xfId="1069"/>
    <cellStyle name="_ung truoc 2011 NSTW Thanh Hoa + Nge An gui Thu 12-5" xfId="1070"/>
    <cellStyle name="_ung truoc 2011 NSTW Thanh Hoa + Nge An gui Thu 12-5_!1 1 bao cao giao KH ve HTCMT vung TNB   12-12-2011" xfId="1071"/>
    <cellStyle name="_ung truoc 2011 NSTW Thanh Hoa + Nge An gui Thu 12-5_Bieu4HTMT" xfId="1072"/>
    <cellStyle name="_ung truoc 2011 NSTW Thanh Hoa + Nge An gui Thu 12-5_Bieu4HTMT_!1 1 bao cao giao KH ve HTCMT vung TNB   12-12-2011" xfId="1073"/>
    <cellStyle name="_ung truoc 2011 NSTW Thanh Hoa + Nge An gui Thu 12-5_Bieu4HTMT_KH TPCP vung TNB (03-1-2012)" xfId="1074"/>
    <cellStyle name="_ung truoc 2011 NSTW Thanh Hoa + Nge An gui Thu 12-5_KH TPCP vung TNB (03-1-2012)" xfId="1075"/>
    <cellStyle name="_ung truoc cua long an (6-5-2010)" xfId="1076"/>
    <cellStyle name="_Ung von nam 2011 vung TNB - Doan Cong tac (12-5-2010)" xfId="1077"/>
    <cellStyle name="_Ung von nam 2011 vung TNB - Doan Cong tac (12-5-2010)_!1 1 bao cao giao KH ve HTCMT vung TNB   12-12-2011" xfId="1078"/>
    <cellStyle name="_Ung von nam 2011 vung TNB - Doan Cong tac (12-5-2010)_Bieu4HTMT" xfId="1079"/>
    <cellStyle name="_Ung von nam 2011 vung TNB - Doan Cong tac (12-5-2010)_Bieu4HTMT_!1 1 bao cao giao KH ve HTCMT vung TNB   12-12-2011" xfId="1080"/>
    <cellStyle name="_Ung von nam 2011 vung TNB - Doan Cong tac (12-5-2010)_Bieu4HTMT_KH TPCP vung TNB (03-1-2012)" xfId="1081"/>
    <cellStyle name="_Ung von nam 2011 vung TNB - Doan Cong tac (12-5-2010)_Chuẩn bị đầu tư 2011 (sep Hung)_KH 2012 (T3-2013)" xfId="1082"/>
    <cellStyle name="_Ung von nam 2011 vung TNB - Doan Cong tac (12-5-2010)_Cong trinh co y kien LD_Dang_NN_2011-Tay nguyen-9-10" xfId="1083"/>
    <cellStyle name="_Ung von nam 2011 vung TNB - Doan Cong tac (12-5-2010)_Cong trinh co y kien LD_Dang_NN_2011-Tay nguyen-9-10_!1 1 bao cao giao KH ve HTCMT vung TNB   12-12-2011" xfId="1084"/>
    <cellStyle name="_Ung von nam 2011 vung TNB - Doan Cong tac (12-5-2010)_Cong trinh co y kien LD_Dang_NN_2011-Tay nguyen-9-10_Bieu4HTMT" xfId="1085"/>
    <cellStyle name="_Ung von nam 2011 vung TNB - Doan Cong tac (12-5-2010)_Cong trinh co y kien LD_Dang_NN_2011-Tay nguyen-9-10_Bieu4HTMT_!1 1 bao cao giao KH ve HTCMT vung TNB   12-12-2011" xfId="1086"/>
    <cellStyle name="_Ung von nam 2011 vung TNB - Doan Cong tac (12-5-2010)_Cong trinh co y kien LD_Dang_NN_2011-Tay nguyen-9-10_Bieu4HTMT_KH TPCP vung TNB (03-1-2012)" xfId="1087"/>
    <cellStyle name="_Ung von nam 2011 vung TNB - Doan Cong tac (12-5-2010)_Cong trinh co y kien LD_Dang_NN_2011-Tay nguyen-9-10_KH TPCP vung TNB (03-1-2012)" xfId="1088"/>
    <cellStyle name="_Ung von nam 2011 vung TNB - Doan Cong tac (12-5-2010)_KH TPCP vung TNB (03-1-2012)" xfId="1089"/>
    <cellStyle name="_Ung von nam 2011 vung TNB - Doan Cong tac (12-5-2010)_TN - Ho tro khac 2011" xfId="1090"/>
    <cellStyle name="_Ung von nam 2011 vung TNB - Doan Cong tac (12-5-2010)_TN - Ho tro khac 2011_!1 1 bao cao giao KH ve HTCMT vung TNB   12-12-2011" xfId="1091"/>
    <cellStyle name="_Ung von nam 2011 vung TNB - Doan Cong tac (12-5-2010)_TN - Ho tro khac 2011_Bieu4HTMT" xfId="1092"/>
    <cellStyle name="_Ung von nam 2011 vung TNB - Doan Cong tac (12-5-2010)_TN - Ho tro khac 2011_Bieu4HTMT_!1 1 bao cao giao KH ve HTCMT vung TNB   12-12-2011" xfId="1093"/>
    <cellStyle name="_Ung von nam 2011 vung TNB - Doan Cong tac (12-5-2010)_TN - Ho tro khac 2011_Bieu4HTMT_KH TPCP vung TNB (03-1-2012)" xfId="1094"/>
    <cellStyle name="_Ung von nam 2011 vung TNB - Doan Cong tac (12-5-2010)_TN - Ho tro khac 2011_KH TPCP vung TNB (03-1-2012)" xfId="1095"/>
    <cellStyle name="_Von dau tu 2006-2020 (TL chien luoc)" xfId="1096"/>
    <cellStyle name="_Von dau tu 2006-2020 (TL chien luoc)_15_10_2013 BC nhu cau von doi ung ODA (2014-2016) ngay 15102013 Sua" xfId="1097"/>
    <cellStyle name="_Von dau tu 2006-2020 (TL chien luoc)_BC nhu cau von doi ung ODA nganh NN (BKH)" xfId="1098"/>
    <cellStyle name="_Von dau tu 2006-2020 (TL chien luoc)_BC nhu cau von doi ung ODA nganh NN (BKH)_05-12  KH trung han 2016-2020 - Liem Thinh edited" xfId="1099"/>
    <cellStyle name="_Von dau tu 2006-2020 (TL chien luoc)_BC nhu cau von doi ung ODA nganh NN (BKH)_Copy of 05-12  KH trung han 2016-2020 - Liem Thinh edited (1)" xfId="1100"/>
    <cellStyle name="_Von dau tu 2006-2020 (TL chien luoc)_BC Tai co cau (bieu TH)" xfId="1101"/>
    <cellStyle name="_Von dau tu 2006-2020 (TL chien luoc)_BC Tai co cau (bieu TH)_05-12  KH trung han 2016-2020 - Liem Thinh edited" xfId="1102"/>
    <cellStyle name="_Von dau tu 2006-2020 (TL chien luoc)_BC Tai co cau (bieu TH)_Copy of 05-12  KH trung han 2016-2020 - Liem Thinh edited (1)" xfId="1103"/>
    <cellStyle name="_Von dau tu 2006-2020 (TL chien luoc)_DK 2014-2015 final" xfId="1104"/>
    <cellStyle name="_Von dau tu 2006-2020 (TL chien luoc)_DK 2014-2015 final_05-12  KH trung han 2016-2020 - Liem Thinh edited" xfId="1105"/>
    <cellStyle name="_Von dau tu 2006-2020 (TL chien luoc)_DK 2014-2015 final_Copy of 05-12  KH trung han 2016-2020 - Liem Thinh edited (1)" xfId="1106"/>
    <cellStyle name="_Von dau tu 2006-2020 (TL chien luoc)_DK 2014-2015 new" xfId="1107"/>
    <cellStyle name="_Von dau tu 2006-2020 (TL chien luoc)_DK 2014-2015 new_05-12  KH trung han 2016-2020 - Liem Thinh edited" xfId="1108"/>
    <cellStyle name="_Von dau tu 2006-2020 (TL chien luoc)_DK 2014-2015 new_Copy of 05-12  KH trung han 2016-2020 - Liem Thinh edited (1)" xfId="1109"/>
    <cellStyle name="_Von dau tu 2006-2020 (TL chien luoc)_DK KH CBDT 2014 11-11-2013" xfId="1110"/>
    <cellStyle name="_Von dau tu 2006-2020 (TL chien luoc)_DK KH CBDT 2014 11-11-2013(1)" xfId="1111"/>
    <cellStyle name="_Von dau tu 2006-2020 (TL chien luoc)_DK KH CBDT 2014 11-11-2013(1)_05-12  KH trung han 2016-2020 - Liem Thinh edited" xfId="1112"/>
    <cellStyle name="_Von dau tu 2006-2020 (TL chien luoc)_DK KH CBDT 2014 11-11-2013(1)_Copy of 05-12  KH trung han 2016-2020 - Liem Thinh edited (1)" xfId="1113"/>
    <cellStyle name="_Von dau tu 2006-2020 (TL chien luoc)_DK KH CBDT 2014 11-11-2013_05-12  KH trung han 2016-2020 - Liem Thinh edited" xfId="1114"/>
    <cellStyle name="_Von dau tu 2006-2020 (TL chien luoc)_DK KH CBDT 2014 11-11-2013_Copy of 05-12  KH trung han 2016-2020 - Liem Thinh edited (1)" xfId="1115"/>
    <cellStyle name="_Von dau tu 2006-2020 (TL chien luoc)_KH 2011-2015" xfId="1116"/>
    <cellStyle name="_Von dau tu 2006-2020 (TL chien luoc)_tai co cau dau tu (tong hop)1" xfId="1117"/>
    <cellStyle name="_x0001_" xfId="1118"/>
    <cellStyle name="_x0001__!1 1 bao cao giao KH ve HTCMT vung TNB   12-12-2011" xfId="1119"/>
    <cellStyle name="_x0001__kien giang 2" xfId="1120"/>
    <cellStyle name="_x000d__x000a_JournalTemplate=C:\COMFO\CTALK\JOURSTD.TPL_x000d__x000a_LbStateAddress=3 3 0 251 1 89 2 311_x000d__x000a_LbStateJou" xfId="1121"/>
    <cellStyle name="_x005f_x0001_" xfId="1122"/>
    <cellStyle name="_x005f_x0001__!1 1 bao cao giao KH ve HTCMT vung TNB   12-12-2011" xfId="1123"/>
    <cellStyle name="_x005f_x0001__kien giang 2" xfId="1124"/>
    <cellStyle name="_x005f_x000d__x005f_x000a_JournalTemplate=C:\COMFO\CTALK\JOURSTD.TPL_x005f_x000d__x005f_x000a_LbStateAddress=3 3 0 251 1 89 2 311_x005f_x000d__x005f_x000a_LbStateJou" xfId="1125"/>
    <cellStyle name="_XDCB thang 12.2010" xfId="1126"/>
    <cellStyle name="_ÿÿÿÿÿ" xfId="1127"/>
    <cellStyle name="_ÿÿÿÿÿ_Bieu mau cong trinh khoi cong moi 3-4" xfId="1128"/>
    <cellStyle name="_ÿÿÿÿÿ_Bieu mau cong trinh khoi cong moi 3-4_!1 1 bao cao giao KH ve HTCMT vung TNB   12-12-2011" xfId="1129"/>
    <cellStyle name="_ÿÿÿÿÿ_Bieu mau cong trinh khoi cong moi 3-4_KH TPCP vung TNB (03-1-2012)" xfId="1130"/>
    <cellStyle name="_ÿÿÿÿÿ_Bieu3ODA" xfId="1131"/>
    <cellStyle name="_ÿÿÿÿÿ_Bieu3ODA_!1 1 bao cao giao KH ve HTCMT vung TNB   12-12-2011" xfId="1132"/>
    <cellStyle name="_ÿÿÿÿÿ_Bieu3ODA_KH TPCP vung TNB (03-1-2012)" xfId="1133"/>
    <cellStyle name="_ÿÿÿÿÿ_Bieu4HTMT" xfId="1134"/>
    <cellStyle name="_ÿÿÿÿÿ_Bieu4HTMT_!1 1 bao cao giao KH ve HTCMT vung TNB   12-12-2011" xfId="1135"/>
    <cellStyle name="_ÿÿÿÿÿ_Bieu4HTMT_KH TPCP vung TNB (03-1-2012)" xfId="1136"/>
    <cellStyle name="_ÿÿÿÿÿ_Kh ql62 (2010) 11-09" xfId="1137"/>
    <cellStyle name="_ÿÿÿÿÿ_KH TPCP vung TNB (03-1-2012)" xfId="1138"/>
    <cellStyle name="_ÿÿÿÿÿ_Khung 2012" xfId="1139"/>
    <cellStyle name="_ÿÿÿÿÿ_kien giang 2" xfId="1140"/>
    <cellStyle name="0" xfId="1141"/>
    <cellStyle name="0 2" xfId="1142"/>
    <cellStyle name="0,0&#10;&#10;NA&#10;&#10;" xfId="1143"/>
    <cellStyle name="0,0&#13;&#10;NA&#13;&#10;" xfId="1144"/>
    <cellStyle name="0,0&#13;&#10;NA&#13;&#10; 2" xfId="1145"/>
    <cellStyle name="0,0&#13;&#10;NA&#13;&#10;_Thanh hoa chinh thuc 28-2" xfId="1146"/>
    <cellStyle name="0,0_x000d__x000a_NA_x000d__x000a_" xfId="1147"/>
    <cellStyle name="0.0" xfId="1148"/>
    <cellStyle name="0.0 2" xfId="1149"/>
    <cellStyle name="0.00" xfId="1150"/>
    <cellStyle name="0.00 2" xfId="1151"/>
    <cellStyle name="1" xfId="1152"/>
    <cellStyle name="1 2" xfId="1153"/>
    <cellStyle name="1_!1 1 bao cao giao KH ve HTCMT vung TNB   12-12-2011" xfId="1154"/>
    <cellStyle name="1_BAO GIA NGAY 24-10-08 (co dam)" xfId="1155"/>
    <cellStyle name="1_Bieu4HTMT" xfId="1156"/>
    <cellStyle name="1_Book1" xfId="1157"/>
    <cellStyle name="1_Book1_1" xfId="1158"/>
    <cellStyle name="1_Book1_1_!1 1 bao cao giao KH ve HTCMT vung TNB   12-12-2011" xfId="1159"/>
    <cellStyle name="1_Book1_1_Bieu4HTMT" xfId="1160"/>
    <cellStyle name="1_Book1_1_Bieu4HTMT_!1 1 bao cao giao KH ve HTCMT vung TNB   12-12-2011" xfId="1161"/>
    <cellStyle name="1_Book1_1_Bieu4HTMT_KH TPCP vung TNB (03-1-2012)" xfId="1162"/>
    <cellStyle name="1_Book1_1_KH TPCP vung TNB (03-1-2012)" xfId="1163"/>
    <cellStyle name="1_Cau thuy dien Ban La (Cu Anh)" xfId="1164"/>
    <cellStyle name="1_Cau thuy dien Ban La (Cu Anh)_!1 1 bao cao giao KH ve HTCMT vung TNB   12-12-2011" xfId="1165"/>
    <cellStyle name="1_Cau thuy dien Ban La (Cu Anh)_Bieu4HTMT" xfId="1166"/>
    <cellStyle name="1_Cau thuy dien Ban La (Cu Anh)_Bieu4HTMT_!1 1 bao cao giao KH ve HTCMT vung TNB   12-12-2011" xfId="1167"/>
    <cellStyle name="1_Cau thuy dien Ban La (Cu Anh)_Bieu4HTMT_KH TPCP vung TNB (03-1-2012)" xfId="1168"/>
    <cellStyle name="1_Cau thuy dien Ban La (Cu Anh)_KH TPCP vung TNB (03-1-2012)" xfId="1169"/>
    <cellStyle name="1_Cong trinh co y kien LD_Dang_NN_2011-Tay nguyen-9-10" xfId="1170"/>
    <cellStyle name="1_Du toan 558 (Km17+508.12 - Km 22)" xfId="1171"/>
    <cellStyle name="1_Du toan 558 (Km17+508.12 - Km 22)_!1 1 bao cao giao KH ve HTCMT vung TNB   12-12-2011" xfId="1172"/>
    <cellStyle name="1_Du toan 558 (Km17+508.12 - Km 22)_Bieu4HTMT" xfId="1173"/>
    <cellStyle name="1_Du toan 558 (Km17+508.12 - Km 22)_Bieu4HTMT_!1 1 bao cao giao KH ve HTCMT vung TNB   12-12-2011" xfId="1174"/>
    <cellStyle name="1_Du toan 558 (Km17+508.12 - Km 22)_Bieu4HTMT_KH TPCP vung TNB (03-1-2012)" xfId="1175"/>
    <cellStyle name="1_Du toan 558 (Km17+508.12 - Km 22)_KH TPCP vung TNB (03-1-2012)" xfId="1176"/>
    <cellStyle name="1_Gia_VLQL48_duyet " xfId="1177"/>
    <cellStyle name="1_Gia_VLQL48_duyet _!1 1 bao cao giao KH ve HTCMT vung TNB   12-12-2011" xfId="1178"/>
    <cellStyle name="1_Gia_VLQL48_duyet _Bieu4HTMT" xfId="1179"/>
    <cellStyle name="1_Gia_VLQL48_duyet _Bieu4HTMT_!1 1 bao cao giao KH ve HTCMT vung TNB   12-12-2011" xfId="1180"/>
    <cellStyle name="1_Gia_VLQL48_duyet _Bieu4HTMT_KH TPCP vung TNB (03-1-2012)" xfId="1181"/>
    <cellStyle name="1_Gia_VLQL48_duyet _KH TPCP vung TNB (03-1-2012)" xfId="1182"/>
    <cellStyle name="1_Kh ql62 (2010) 11-09" xfId="1183"/>
    <cellStyle name="1_KH TPCP vung TNB (03-1-2012)" xfId="1184"/>
    <cellStyle name="1_Khung 2012" xfId="1185"/>
    <cellStyle name="1_KlQdinhduyet" xfId="1186"/>
    <cellStyle name="1_KlQdinhduyet_!1 1 bao cao giao KH ve HTCMT vung TNB   12-12-2011" xfId="1187"/>
    <cellStyle name="1_KlQdinhduyet_Bieu4HTMT" xfId="1188"/>
    <cellStyle name="1_KlQdinhduyet_Bieu4HTMT_!1 1 bao cao giao KH ve HTCMT vung TNB   12-12-2011" xfId="1189"/>
    <cellStyle name="1_KlQdinhduyet_Bieu4HTMT_KH TPCP vung TNB (03-1-2012)" xfId="1190"/>
    <cellStyle name="1_KlQdinhduyet_KH TPCP vung TNB (03-1-2012)" xfId="1191"/>
    <cellStyle name="1_TN - Ho tro khac 2011" xfId="1192"/>
    <cellStyle name="1_TRUNG PMU 5" xfId="1193"/>
    <cellStyle name="1_ÿÿÿÿÿ" xfId="1194"/>
    <cellStyle name="1_ÿÿÿÿÿ_Bieu tong hop nhu cau ung 2011 da chon loc -Mien nui" xfId="1195"/>
    <cellStyle name="1_ÿÿÿÿÿ_Bieu tong hop nhu cau ung 2011 da chon loc -Mien nui 2" xfId="1196"/>
    <cellStyle name="1_ÿÿÿÿÿ_Kh ql62 (2010) 11-09" xfId="1197"/>
    <cellStyle name="1_ÿÿÿÿÿ_Khung 2012" xfId="1198"/>
    <cellStyle name="15" xfId="1199"/>
    <cellStyle name="18" xfId="1200"/>
    <cellStyle name="2" xfId="1201"/>
    <cellStyle name="2_Book1" xfId="1202"/>
    <cellStyle name="2_Book1_1" xfId="1203"/>
    <cellStyle name="2_Book1_1_!1 1 bao cao giao KH ve HTCMT vung TNB   12-12-2011" xfId="1204"/>
    <cellStyle name="2_Book1_1_Bieu4HTMT" xfId="1205"/>
    <cellStyle name="2_Book1_1_Bieu4HTMT_!1 1 bao cao giao KH ve HTCMT vung TNB   12-12-2011" xfId="1206"/>
    <cellStyle name="2_Book1_1_Bieu4HTMT_KH TPCP vung TNB (03-1-2012)" xfId="1207"/>
    <cellStyle name="2_Book1_1_KH TPCP vung TNB (03-1-2012)" xfId="1208"/>
    <cellStyle name="2_Cau thuy dien Ban La (Cu Anh)" xfId="1209"/>
    <cellStyle name="2_Cau thuy dien Ban La (Cu Anh)_!1 1 bao cao giao KH ve HTCMT vung TNB   12-12-2011" xfId="1210"/>
    <cellStyle name="2_Cau thuy dien Ban La (Cu Anh)_Bieu4HTMT" xfId="1211"/>
    <cellStyle name="2_Cau thuy dien Ban La (Cu Anh)_Bieu4HTMT_!1 1 bao cao giao KH ve HTCMT vung TNB   12-12-2011" xfId="1212"/>
    <cellStyle name="2_Cau thuy dien Ban La (Cu Anh)_Bieu4HTMT_KH TPCP vung TNB (03-1-2012)" xfId="1213"/>
    <cellStyle name="2_Cau thuy dien Ban La (Cu Anh)_KH TPCP vung TNB (03-1-2012)" xfId="1214"/>
    <cellStyle name="2_Du toan 558 (Km17+508.12 - Km 22)" xfId="1215"/>
    <cellStyle name="2_Du toan 558 (Km17+508.12 - Km 22)_!1 1 bao cao giao KH ve HTCMT vung TNB   12-12-2011" xfId="1216"/>
    <cellStyle name="2_Du toan 558 (Km17+508.12 - Km 22)_Bieu4HTMT" xfId="1217"/>
    <cellStyle name="2_Du toan 558 (Km17+508.12 - Km 22)_Bieu4HTMT_!1 1 bao cao giao KH ve HTCMT vung TNB   12-12-2011" xfId="1218"/>
    <cellStyle name="2_Du toan 558 (Km17+508.12 - Km 22)_Bieu4HTMT_KH TPCP vung TNB (03-1-2012)" xfId="1219"/>
    <cellStyle name="2_Du toan 558 (Km17+508.12 - Km 22)_KH TPCP vung TNB (03-1-2012)" xfId="1220"/>
    <cellStyle name="2_Gia_VLQL48_duyet " xfId="1221"/>
    <cellStyle name="2_Gia_VLQL48_duyet _!1 1 bao cao giao KH ve HTCMT vung TNB   12-12-2011" xfId="1222"/>
    <cellStyle name="2_Gia_VLQL48_duyet _Bieu4HTMT" xfId="1223"/>
    <cellStyle name="2_Gia_VLQL48_duyet _Bieu4HTMT_!1 1 bao cao giao KH ve HTCMT vung TNB   12-12-2011" xfId="1224"/>
    <cellStyle name="2_Gia_VLQL48_duyet _Bieu4HTMT_KH TPCP vung TNB (03-1-2012)" xfId="1225"/>
    <cellStyle name="2_Gia_VLQL48_duyet _KH TPCP vung TNB (03-1-2012)" xfId="1226"/>
    <cellStyle name="2_KlQdinhduyet" xfId="1227"/>
    <cellStyle name="2_KlQdinhduyet_!1 1 bao cao giao KH ve HTCMT vung TNB   12-12-2011" xfId="1228"/>
    <cellStyle name="2_KlQdinhduyet_Bieu4HTMT" xfId="1229"/>
    <cellStyle name="2_KlQdinhduyet_Bieu4HTMT_!1 1 bao cao giao KH ve HTCMT vung TNB   12-12-2011" xfId="1230"/>
    <cellStyle name="2_KlQdinhduyet_Bieu4HTMT_KH TPCP vung TNB (03-1-2012)" xfId="1231"/>
    <cellStyle name="2_KlQdinhduyet_KH TPCP vung TNB (03-1-2012)" xfId="1232"/>
    <cellStyle name="2_TRUNG PMU 5" xfId="1233"/>
    <cellStyle name="2_ÿÿÿÿÿ" xfId="1234"/>
    <cellStyle name="2_ÿÿÿÿÿ_Bieu tong hop nhu cau ung 2011 da chon loc -Mien nui" xfId="1235"/>
    <cellStyle name="2_ÿÿÿÿÿ_Bieu tong hop nhu cau ung 2011 da chon loc -Mien nui 2" xfId="1236"/>
    <cellStyle name="20% - Accent1 2" xfId="1237"/>
    <cellStyle name="20% - Accent2 2" xfId="1238"/>
    <cellStyle name="20% - Accent3 2" xfId="1239"/>
    <cellStyle name="20% - Accent4 2" xfId="1240"/>
    <cellStyle name="20% - Accent5 2" xfId="1241"/>
    <cellStyle name="20% - Accent6 2" xfId="1242"/>
    <cellStyle name="-2001" xfId="1243"/>
    <cellStyle name="3" xfId="1244"/>
    <cellStyle name="3_Book1" xfId="1245"/>
    <cellStyle name="3_Book1_1" xfId="1246"/>
    <cellStyle name="3_Book1_1_!1 1 bao cao giao KH ve HTCMT vung TNB   12-12-2011" xfId="1247"/>
    <cellStyle name="3_Book1_1_Bieu4HTMT" xfId="1248"/>
    <cellStyle name="3_Book1_1_Bieu4HTMT_!1 1 bao cao giao KH ve HTCMT vung TNB   12-12-2011" xfId="1249"/>
    <cellStyle name="3_Book1_1_Bieu4HTMT_KH TPCP vung TNB (03-1-2012)" xfId="1250"/>
    <cellStyle name="3_Book1_1_KH TPCP vung TNB (03-1-2012)" xfId="1251"/>
    <cellStyle name="3_Cau thuy dien Ban La (Cu Anh)" xfId="1252"/>
    <cellStyle name="3_Cau thuy dien Ban La (Cu Anh)_!1 1 bao cao giao KH ve HTCMT vung TNB   12-12-2011" xfId="1253"/>
    <cellStyle name="3_Cau thuy dien Ban La (Cu Anh)_Bieu4HTMT" xfId="1254"/>
    <cellStyle name="3_Cau thuy dien Ban La (Cu Anh)_Bieu4HTMT_!1 1 bao cao giao KH ve HTCMT vung TNB   12-12-2011" xfId="1255"/>
    <cellStyle name="3_Cau thuy dien Ban La (Cu Anh)_Bieu4HTMT_KH TPCP vung TNB (03-1-2012)" xfId="1256"/>
    <cellStyle name="3_Cau thuy dien Ban La (Cu Anh)_KH TPCP vung TNB (03-1-2012)" xfId="1257"/>
    <cellStyle name="3_Du toan 558 (Km17+508.12 - Km 22)" xfId="1258"/>
    <cellStyle name="3_Du toan 558 (Km17+508.12 - Km 22)_!1 1 bao cao giao KH ve HTCMT vung TNB   12-12-2011" xfId="1259"/>
    <cellStyle name="3_Du toan 558 (Km17+508.12 - Km 22)_Bieu4HTMT" xfId="1260"/>
    <cellStyle name="3_Du toan 558 (Km17+508.12 - Km 22)_Bieu4HTMT_!1 1 bao cao giao KH ve HTCMT vung TNB   12-12-2011" xfId="1261"/>
    <cellStyle name="3_Du toan 558 (Km17+508.12 - Km 22)_Bieu4HTMT_KH TPCP vung TNB (03-1-2012)" xfId="1262"/>
    <cellStyle name="3_Du toan 558 (Km17+508.12 - Km 22)_KH TPCP vung TNB (03-1-2012)" xfId="1263"/>
    <cellStyle name="3_Gia_VLQL48_duyet " xfId="1264"/>
    <cellStyle name="3_Gia_VLQL48_duyet _!1 1 bao cao giao KH ve HTCMT vung TNB   12-12-2011" xfId="1265"/>
    <cellStyle name="3_Gia_VLQL48_duyet _Bieu4HTMT" xfId="1266"/>
    <cellStyle name="3_Gia_VLQL48_duyet _Bieu4HTMT_!1 1 bao cao giao KH ve HTCMT vung TNB   12-12-2011" xfId="1267"/>
    <cellStyle name="3_Gia_VLQL48_duyet _Bieu4HTMT_KH TPCP vung TNB (03-1-2012)" xfId="1268"/>
    <cellStyle name="3_Gia_VLQL48_duyet _KH TPCP vung TNB (03-1-2012)" xfId="1269"/>
    <cellStyle name="3_KlQdinhduyet" xfId="1270"/>
    <cellStyle name="3_KlQdinhduyet_!1 1 bao cao giao KH ve HTCMT vung TNB   12-12-2011" xfId="1271"/>
    <cellStyle name="3_KlQdinhduyet_Bieu4HTMT" xfId="1272"/>
    <cellStyle name="3_KlQdinhduyet_Bieu4HTMT_!1 1 bao cao giao KH ve HTCMT vung TNB   12-12-2011" xfId="1273"/>
    <cellStyle name="3_KlQdinhduyet_Bieu4HTMT_KH TPCP vung TNB (03-1-2012)" xfId="1274"/>
    <cellStyle name="3_KlQdinhduyet_KH TPCP vung TNB (03-1-2012)" xfId="1275"/>
    <cellStyle name="3_ÿÿÿÿÿ" xfId="1276"/>
    <cellStyle name="4" xfId="1277"/>
    <cellStyle name="4_Book1" xfId="1278"/>
    <cellStyle name="4_Book1_1" xfId="1279"/>
    <cellStyle name="4_Book1_1_!1 1 bao cao giao KH ve HTCMT vung TNB   12-12-2011" xfId="1280"/>
    <cellStyle name="4_Book1_1_Bieu4HTMT" xfId="1281"/>
    <cellStyle name="4_Book1_1_Bieu4HTMT_!1 1 bao cao giao KH ve HTCMT vung TNB   12-12-2011" xfId="1282"/>
    <cellStyle name="4_Book1_1_Bieu4HTMT_KH TPCP vung TNB (03-1-2012)" xfId="1283"/>
    <cellStyle name="4_Book1_1_KH TPCP vung TNB (03-1-2012)" xfId="1284"/>
    <cellStyle name="4_Cau thuy dien Ban La (Cu Anh)" xfId="1285"/>
    <cellStyle name="4_Cau thuy dien Ban La (Cu Anh)_!1 1 bao cao giao KH ve HTCMT vung TNB   12-12-2011" xfId="1286"/>
    <cellStyle name="4_Cau thuy dien Ban La (Cu Anh)_Bieu4HTMT" xfId="1287"/>
    <cellStyle name="4_Cau thuy dien Ban La (Cu Anh)_Bieu4HTMT_!1 1 bao cao giao KH ve HTCMT vung TNB   12-12-2011" xfId="1288"/>
    <cellStyle name="4_Cau thuy dien Ban La (Cu Anh)_Bieu4HTMT_KH TPCP vung TNB (03-1-2012)" xfId="1289"/>
    <cellStyle name="4_Cau thuy dien Ban La (Cu Anh)_KH TPCP vung TNB (03-1-2012)" xfId="1290"/>
    <cellStyle name="4_Du toan 558 (Km17+508.12 - Km 22)" xfId="1291"/>
    <cellStyle name="4_Du toan 558 (Km17+508.12 - Km 22)_!1 1 bao cao giao KH ve HTCMT vung TNB   12-12-2011" xfId="1292"/>
    <cellStyle name="4_Du toan 558 (Km17+508.12 - Km 22)_Bieu4HTMT" xfId="1293"/>
    <cellStyle name="4_Du toan 558 (Km17+508.12 - Km 22)_Bieu4HTMT_!1 1 bao cao giao KH ve HTCMT vung TNB   12-12-2011" xfId="1294"/>
    <cellStyle name="4_Du toan 558 (Km17+508.12 - Km 22)_Bieu4HTMT_KH TPCP vung TNB (03-1-2012)" xfId="1295"/>
    <cellStyle name="4_Du toan 558 (Km17+508.12 - Km 22)_KH TPCP vung TNB (03-1-2012)" xfId="1296"/>
    <cellStyle name="4_Gia_VLQL48_duyet " xfId="1297"/>
    <cellStyle name="4_Gia_VLQL48_duyet _!1 1 bao cao giao KH ve HTCMT vung TNB   12-12-2011" xfId="1298"/>
    <cellStyle name="4_Gia_VLQL48_duyet _Bieu4HTMT" xfId="1299"/>
    <cellStyle name="4_Gia_VLQL48_duyet _Bieu4HTMT_!1 1 bao cao giao KH ve HTCMT vung TNB   12-12-2011" xfId="1300"/>
    <cellStyle name="4_Gia_VLQL48_duyet _Bieu4HTMT_KH TPCP vung TNB (03-1-2012)" xfId="1301"/>
    <cellStyle name="4_Gia_VLQL48_duyet _KH TPCP vung TNB (03-1-2012)" xfId="1302"/>
    <cellStyle name="4_KlQdinhduyet" xfId="1303"/>
    <cellStyle name="4_KlQdinhduyet_!1 1 bao cao giao KH ve HTCMT vung TNB   12-12-2011" xfId="1304"/>
    <cellStyle name="4_KlQdinhduyet_Bieu4HTMT" xfId="1305"/>
    <cellStyle name="4_KlQdinhduyet_Bieu4HTMT_!1 1 bao cao giao KH ve HTCMT vung TNB   12-12-2011" xfId="1306"/>
    <cellStyle name="4_KlQdinhduyet_Bieu4HTMT_KH TPCP vung TNB (03-1-2012)" xfId="1307"/>
    <cellStyle name="4_KlQdinhduyet_KH TPCP vung TNB (03-1-2012)" xfId="1308"/>
    <cellStyle name="4_ÿÿÿÿÿ" xfId="1309"/>
    <cellStyle name="40% - Accent1 2" xfId="1310"/>
    <cellStyle name="40% - Accent2 2" xfId="1311"/>
    <cellStyle name="40% - Accent3 2" xfId="1312"/>
    <cellStyle name="40% - Accent4 2" xfId="1313"/>
    <cellStyle name="40% - Accent5 2" xfId="1314"/>
    <cellStyle name="40% - Accent6 2" xfId="1315"/>
    <cellStyle name="52" xfId="1316"/>
    <cellStyle name="6" xfId="1317"/>
    <cellStyle name="6_15_10_2013 BC nhu cau von doi ung ODA (2014-2016) ngay 15102013 Sua" xfId="1318"/>
    <cellStyle name="6_BC nhu cau von doi ung ODA nganh NN (BKH)" xfId="1319"/>
    <cellStyle name="6_BC nhu cau von doi ung ODA nganh NN (BKH)_05-12  KH trung han 2016-2020 - Liem Thinh edited" xfId="1320"/>
    <cellStyle name="6_BC nhu cau von doi ung ODA nganh NN (BKH)_Copy of 05-12  KH trung han 2016-2020 - Liem Thinh edited (1)" xfId="1321"/>
    <cellStyle name="6_BC Tai co cau (bieu TH)" xfId="1322"/>
    <cellStyle name="6_BC Tai co cau (bieu TH)_05-12  KH trung han 2016-2020 - Liem Thinh edited" xfId="1323"/>
    <cellStyle name="6_BC Tai co cau (bieu TH)_Copy of 05-12  KH trung han 2016-2020 - Liem Thinh edited (1)" xfId="1324"/>
    <cellStyle name="6_Cong trinh co y kien LD_Dang_NN_2011-Tay nguyen-9-10" xfId="1325"/>
    <cellStyle name="6_Cong trinh co y kien LD_Dang_NN_2011-Tay nguyen-9-10_!1 1 bao cao giao KH ve HTCMT vung TNB   12-12-2011" xfId="1326"/>
    <cellStyle name="6_Cong trinh co y kien LD_Dang_NN_2011-Tay nguyen-9-10_Bieu4HTMT" xfId="1327"/>
    <cellStyle name="6_Cong trinh co y kien LD_Dang_NN_2011-Tay nguyen-9-10_Bieu4HTMT_!1 1 bao cao giao KH ve HTCMT vung TNB   12-12-2011" xfId="1328"/>
    <cellStyle name="6_Cong trinh co y kien LD_Dang_NN_2011-Tay nguyen-9-10_Bieu4HTMT_KH TPCP vung TNB (03-1-2012)" xfId="1329"/>
    <cellStyle name="6_Cong trinh co y kien LD_Dang_NN_2011-Tay nguyen-9-10_KH TPCP vung TNB (03-1-2012)" xfId="1330"/>
    <cellStyle name="6_DK 2014-2015 final" xfId="1331"/>
    <cellStyle name="6_DK 2014-2015 final_05-12  KH trung han 2016-2020 - Liem Thinh edited" xfId="1332"/>
    <cellStyle name="6_DK 2014-2015 final_Copy of 05-12  KH trung han 2016-2020 - Liem Thinh edited (1)" xfId="1333"/>
    <cellStyle name="6_DK 2014-2015 new" xfId="1334"/>
    <cellStyle name="6_DK 2014-2015 new_05-12  KH trung han 2016-2020 - Liem Thinh edited" xfId="1335"/>
    <cellStyle name="6_DK 2014-2015 new_Copy of 05-12  KH trung han 2016-2020 - Liem Thinh edited (1)" xfId="1336"/>
    <cellStyle name="6_DK KH CBDT 2014 11-11-2013" xfId="1337"/>
    <cellStyle name="6_DK KH CBDT 2014 11-11-2013(1)" xfId="1338"/>
    <cellStyle name="6_DK KH CBDT 2014 11-11-2013(1)_05-12  KH trung han 2016-2020 - Liem Thinh edited" xfId="1339"/>
    <cellStyle name="6_DK KH CBDT 2014 11-11-2013(1)_Copy of 05-12  KH trung han 2016-2020 - Liem Thinh edited (1)" xfId="1340"/>
    <cellStyle name="6_DK KH CBDT 2014 11-11-2013_05-12  KH trung han 2016-2020 - Liem Thinh edited" xfId="1341"/>
    <cellStyle name="6_DK KH CBDT 2014 11-11-2013_Copy of 05-12  KH trung han 2016-2020 - Liem Thinh edited (1)" xfId="1342"/>
    <cellStyle name="6_KH 2011-2015" xfId="1343"/>
    <cellStyle name="6_tai co cau dau tu (tong hop)1" xfId="1344"/>
    <cellStyle name="6_TN - Ho tro khac 2011" xfId="1345"/>
    <cellStyle name="6_TN - Ho tro khac 2011_!1 1 bao cao giao KH ve HTCMT vung TNB   12-12-2011" xfId="1346"/>
    <cellStyle name="6_TN - Ho tro khac 2011_Bieu4HTMT" xfId="1347"/>
    <cellStyle name="6_TN - Ho tro khac 2011_Bieu4HTMT_!1 1 bao cao giao KH ve HTCMT vung TNB   12-12-2011" xfId="1348"/>
    <cellStyle name="6_TN - Ho tro khac 2011_Bieu4HTMT_KH TPCP vung TNB (03-1-2012)" xfId="1349"/>
    <cellStyle name="6_TN - Ho tro khac 2011_KH TPCP vung TNB (03-1-2012)" xfId="1350"/>
    <cellStyle name="60% - Accent1 2" xfId="1351"/>
    <cellStyle name="60% - Accent2 2" xfId="1352"/>
    <cellStyle name="60% - Accent3 2" xfId="1353"/>
    <cellStyle name="60% - Accent4 2" xfId="1354"/>
    <cellStyle name="60% - Accent5 2" xfId="1355"/>
    <cellStyle name="60% - Accent6 2" xfId="1356"/>
    <cellStyle name="9" xfId="1357"/>
    <cellStyle name="9_!1 1 bao cao giao KH ve HTCMT vung TNB   12-12-2011" xfId="1358"/>
    <cellStyle name="9_Bieu4HTMT" xfId="1359"/>
    <cellStyle name="9_Bieu4HTMT_!1 1 bao cao giao KH ve HTCMT vung TNB   12-12-2011" xfId="1360"/>
    <cellStyle name="9_Bieu4HTMT_KH TPCP vung TNB (03-1-2012)" xfId="1361"/>
    <cellStyle name="9_KH TPCP vung TNB (03-1-2012)" xfId="1362"/>
    <cellStyle name="Accent1 2" xfId="1363"/>
    <cellStyle name="Accent2 2" xfId="1364"/>
    <cellStyle name="Accent3 2" xfId="1365"/>
    <cellStyle name="Accent4 2" xfId="1366"/>
    <cellStyle name="Accent5 2" xfId="1367"/>
    <cellStyle name="Accent6 2" xfId="1368"/>
    <cellStyle name="AeE­ [0]_INQUIRY ¿?¾÷AßAø " xfId="1369"/>
    <cellStyle name="AeE­_INQUIRY ¿?¾÷AßAø " xfId="1370"/>
    <cellStyle name="args.style" xfId="1371"/>
    <cellStyle name="args.style 2" xfId="1372"/>
    <cellStyle name="at" xfId="1373"/>
    <cellStyle name="AÞ¸¶ [0]_INQUIRY ¿?¾÷AßAø " xfId="1374"/>
    <cellStyle name="AÞ¸¶_INQUIRY ¿?¾÷AßAø " xfId="1375"/>
    <cellStyle name="AutoFormat Options" xfId="1376"/>
    <cellStyle name="AutoFormat Options 2" xfId="1377"/>
    <cellStyle name="Bad 2" xfId="1378"/>
    <cellStyle name="Body" xfId="1379"/>
    <cellStyle name="C?AØ_¿?¾÷CoE² " xfId="1380"/>
    <cellStyle name="Calc Currency (0)" xfId="1381"/>
    <cellStyle name="Calc Currency (0) 2" xfId="1382"/>
    <cellStyle name="Calc Currency (2)" xfId="1383"/>
    <cellStyle name="Calc Currency (2) 10" xfId="1384"/>
    <cellStyle name="Calc Currency (2) 11" xfId="1385"/>
    <cellStyle name="Calc Currency (2) 12" xfId="1386"/>
    <cellStyle name="Calc Currency (2) 13" xfId="1387"/>
    <cellStyle name="Calc Currency (2) 14" xfId="1388"/>
    <cellStyle name="Calc Currency (2) 15" xfId="1389"/>
    <cellStyle name="Calc Currency (2) 16" xfId="1390"/>
    <cellStyle name="Calc Currency (2) 2" xfId="1391"/>
    <cellStyle name="Calc Currency (2) 3" xfId="1392"/>
    <cellStyle name="Calc Currency (2) 4" xfId="1393"/>
    <cellStyle name="Calc Currency (2) 5" xfId="1394"/>
    <cellStyle name="Calc Currency (2) 6" xfId="1395"/>
    <cellStyle name="Calc Currency (2) 7" xfId="1396"/>
    <cellStyle name="Calc Currency (2) 8" xfId="1397"/>
    <cellStyle name="Calc Currency (2) 9" xfId="1398"/>
    <cellStyle name="Calc Percent (0)" xfId="1399"/>
    <cellStyle name="Calc Percent (0) 10" xfId="1400"/>
    <cellStyle name="Calc Percent (0) 11" xfId="1401"/>
    <cellStyle name="Calc Percent (0) 12" xfId="1402"/>
    <cellStyle name="Calc Percent (0) 13" xfId="1403"/>
    <cellStyle name="Calc Percent (0) 14" xfId="1404"/>
    <cellStyle name="Calc Percent (0) 15" xfId="1405"/>
    <cellStyle name="Calc Percent (0) 16" xfId="1406"/>
    <cellStyle name="Calc Percent (0) 2" xfId="1407"/>
    <cellStyle name="Calc Percent (0) 3" xfId="1408"/>
    <cellStyle name="Calc Percent (0) 4" xfId="1409"/>
    <cellStyle name="Calc Percent (0) 5" xfId="1410"/>
    <cellStyle name="Calc Percent (0) 6" xfId="1411"/>
    <cellStyle name="Calc Percent (0) 7" xfId="1412"/>
    <cellStyle name="Calc Percent (0) 8" xfId="1413"/>
    <cellStyle name="Calc Percent (0) 9" xfId="1414"/>
    <cellStyle name="Calc Percent (1)" xfId="1415"/>
    <cellStyle name="Calc Percent (1) 10" xfId="1416"/>
    <cellStyle name="Calc Percent (1) 11" xfId="1417"/>
    <cellStyle name="Calc Percent (1) 12" xfId="1418"/>
    <cellStyle name="Calc Percent (1) 13" xfId="1419"/>
    <cellStyle name="Calc Percent (1) 14" xfId="1420"/>
    <cellStyle name="Calc Percent (1) 15" xfId="1421"/>
    <cellStyle name="Calc Percent (1) 16" xfId="1422"/>
    <cellStyle name="Calc Percent (1) 2" xfId="1423"/>
    <cellStyle name="Calc Percent (1) 3" xfId="1424"/>
    <cellStyle name="Calc Percent (1) 4" xfId="1425"/>
    <cellStyle name="Calc Percent (1) 5" xfId="1426"/>
    <cellStyle name="Calc Percent (1) 6" xfId="1427"/>
    <cellStyle name="Calc Percent (1) 7" xfId="1428"/>
    <cellStyle name="Calc Percent (1) 8" xfId="1429"/>
    <cellStyle name="Calc Percent (1) 9" xfId="1430"/>
    <cellStyle name="Calc Percent (2)" xfId="1431"/>
    <cellStyle name="Calc Percent (2) 10" xfId="1432"/>
    <cellStyle name="Calc Percent (2) 11" xfId="1433"/>
    <cellStyle name="Calc Percent (2) 12" xfId="1434"/>
    <cellStyle name="Calc Percent (2) 13" xfId="1435"/>
    <cellStyle name="Calc Percent (2) 14" xfId="1436"/>
    <cellStyle name="Calc Percent (2) 15" xfId="1437"/>
    <cellStyle name="Calc Percent (2) 16" xfId="1438"/>
    <cellStyle name="Calc Percent (2) 2" xfId="1439"/>
    <cellStyle name="Calc Percent (2) 3" xfId="1440"/>
    <cellStyle name="Calc Percent (2) 4" xfId="1441"/>
    <cellStyle name="Calc Percent (2) 5" xfId="1442"/>
    <cellStyle name="Calc Percent (2) 6" xfId="1443"/>
    <cellStyle name="Calc Percent (2) 7" xfId="1444"/>
    <cellStyle name="Calc Percent (2) 8" xfId="1445"/>
    <cellStyle name="Calc Percent (2) 9" xfId="1446"/>
    <cellStyle name="Calc Units (0)" xfId="1447"/>
    <cellStyle name="Calc Units (0) 10" xfId="1448"/>
    <cellStyle name="Calc Units (0) 11" xfId="1449"/>
    <cellStyle name="Calc Units (0) 12" xfId="1450"/>
    <cellStyle name="Calc Units (0) 13" xfId="1451"/>
    <cellStyle name="Calc Units (0) 14" xfId="1452"/>
    <cellStyle name="Calc Units (0) 15" xfId="1453"/>
    <cellStyle name="Calc Units (0) 16" xfId="1454"/>
    <cellStyle name="Calc Units (0) 2" xfId="1455"/>
    <cellStyle name="Calc Units (0) 3" xfId="1456"/>
    <cellStyle name="Calc Units (0) 4" xfId="1457"/>
    <cellStyle name="Calc Units (0) 5" xfId="1458"/>
    <cellStyle name="Calc Units (0) 6" xfId="1459"/>
    <cellStyle name="Calc Units (0) 7" xfId="1460"/>
    <cellStyle name="Calc Units (0) 8" xfId="1461"/>
    <cellStyle name="Calc Units (0) 9" xfId="1462"/>
    <cellStyle name="Calc Units (1)" xfId="1463"/>
    <cellStyle name="Calc Units (1) 10" xfId="1464"/>
    <cellStyle name="Calc Units (1) 11" xfId="1465"/>
    <cellStyle name="Calc Units (1) 12" xfId="1466"/>
    <cellStyle name="Calc Units (1) 13" xfId="1467"/>
    <cellStyle name="Calc Units (1) 14" xfId="1468"/>
    <cellStyle name="Calc Units (1) 15" xfId="1469"/>
    <cellStyle name="Calc Units (1) 16" xfId="1470"/>
    <cellStyle name="Calc Units (1) 2" xfId="1471"/>
    <cellStyle name="Calc Units (1) 3" xfId="1472"/>
    <cellStyle name="Calc Units (1) 4" xfId="1473"/>
    <cellStyle name="Calc Units (1) 5" xfId="1474"/>
    <cellStyle name="Calc Units (1) 6" xfId="1475"/>
    <cellStyle name="Calc Units (1) 7" xfId="1476"/>
    <cellStyle name="Calc Units (1) 8" xfId="1477"/>
    <cellStyle name="Calc Units (1) 9" xfId="1478"/>
    <cellStyle name="Calc Units (2)" xfId="1479"/>
    <cellStyle name="Calc Units (2) 10" xfId="1480"/>
    <cellStyle name="Calc Units (2) 11" xfId="1481"/>
    <cellStyle name="Calc Units (2) 12" xfId="1482"/>
    <cellStyle name="Calc Units (2) 13" xfId="1483"/>
    <cellStyle name="Calc Units (2) 14" xfId="1484"/>
    <cellStyle name="Calc Units (2) 15" xfId="1485"/>
    <cellStyle name="Calc Units (2) 16" xfId="1486"/>
    <cellStyle name="Calc Units (2) 2" xfId="1487"/>
    <cellStyle name="Calc Units (2) 3" xfId="1488"/>
    <cellStyle name="Calc Units (2) 4" xfId="1489"/>
    <cellStyle name="Calc Units (2) 5" xfId="1490"/>
    <cellStyle name="Calc Units (2) 6" xfId="1491"/>
    <cellStyle name="Calc Units (2) 7" xfId="1492"/>
    <cellStyle name="Calc Units (2) 8" xfId="1493"/>
    <cellStyle name="Calc Units (2) 9" xfId="1494"/>
    <cellStyle name="Calculation 2" xfId="1495"/>
    <cellStyle name="category" xfId="1496"/>
    <cellStyle name="category 2" xfId="1497"/>
    <cellStyle name="Centered Heading" xfId="1498"/>
    <cellStyle name="Cerrency_Sheet2_XANGDAU" xfId="1499"/>
    <cellStyle name="Check Cell 2" xfId="1500"/>
    <cellStyle name="Chi phÝ kh¸c_Book1" xfId="1501"/>
    <cellStyle name="CHUONG" xfId="1502"/>
    <cellStyle name="Column_Title" xfId="1503"/>
    <cellStyle name="Comma" xfId="1504"/>
    <cellStyle name="Comma  - Style1" xfId="1505"/>
    <cellStyle name="Comma  - Style2" xfId="1506"/>
    <cellStyle name="Comma  - Style3" xfId="1507"/>
    <cellStyle name="Comma  - Style4" xfId="1508"/>
    <cellStyle name="Comma  - Style5" xfId="1509"/>
    <cellStyle name="Comma  - Style6" xfId="1510"/>
    <cellStyle name="Comma  - Style7" xfId="1511"/>
    <cellStyle name="Comma  - Style8" xfId="1512"/>
    <cellStyle name="Comma %" xfId="1513"/>
    <cellStyle name="Comma % 10" xfId="1514"/>
    <cellStyle name="Comma % 11" xfId="1515"/>
    <cellStyle name="Comma % 12" xfId="1516"/>
    <cellStyle name="Comma % 13" xfId="1517"/>
    <cellStyle name="Comma % 14" xfId="1518"/>
    <cellStyle name="Comma % 15" xfId="1519"/>
    <cellStyle name="Comma % 2" xfId="1520"/>
    <cellStyle name="Comma % 3" xfId="1521"/>
    <cellStyle name="Comma % 4" xfId="1522"/>
    <cellStyle name="Comma % 5" xfId="1523"/>
    <cellStyle name="Comma % 6" xfId="1524"/>
    <cellStyle name="Comma % 7" xfId="1525"/>
    <cellStyle name="Comma % 8" xfId="1526"/>
    <cellStyle name="Comma % 9" xfId="1527"/>
    <cellStyle name="Comma [0]" xfId="1528"/>
    <cellStyle name="Comma 0.0" xfId="1529"/>
    <cellStyle name="Comma 0.0%" xfId="1530"/>
    <cellStyle name="Comma 0.00" xfId="1531"/>
    <cellStyle name="Comma 0.00%" xfId="1532"/>
    <cellStyle name="Comma 0.000" xfId="1533"/>
    <cellStyle name="Comma 0.000%" xfId="1534"/>
    <cellStyle name="Comma 10" xfId="1535"/>
    <cellStyle name="Comma 10 10" xfId="1536"/>
    <cellStyle name="Comma 10 2" xfId="1537"/>
    <cellStyle name="Comma 10 2 2" xfId="1538"/>
    <cellStyle name="Comma 10 3" xfId="1539"/>
    <cellStyle name="Comma 10 3 2" xfId="1540"/>
    <cellStyle name="Comma 10 3 3 2" xfId="1541"/>
    <cellStyle name="Comma 11" xfId="1542"/>
    <cellStyle name="Comma 11 2" xfId="1543"/>
    <cellStyle name="Comma 11 3" xfId="1544"/>
    <cellStyle name="Comma 11 3 2" xfId="1545"/>
    <cellStyle name="Comma 11 3 3" xfId="1546"/>
    <cellStyle name="Comma 12" xfId="1547"/>
    <cellStyle name="Comma 12 2" xfId="1548"/>
    <cellStyle name="Comma 12 3" xfId="1549"/>
    <cellStyle name="Comma 13" xfId="1550"/>
    <cellStyle name="Comma 13 2" xfId="1551"/>
    <cellStyle name="Comma 13 2 2" xfId="1552"/>
    <cellStyle name="Currency" xfId="1553"/>
    <cellStyle name="Currency [0]" xfId="1554"/>
    <cellStyle name="Percent" xfId="155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F7F7F"/>
      <rgbColor rgb="00800080"/>
      <rgbColor rgb="00008080"/>
      <rgbColor rgb="00C0C0C0"/>
      <rgbColor rgb="00808080"/>
      <rgbColor rgb="007FB2FF"/>
      <rgbColor rgb="007F7F80"/>
      <rgbColor rgb="00FFFFCC"/>
      <rgbColor rgb="00CCFFFF"/>
      <rgbColor rgb="00660066"/>
      <rgbColor rgb="00FF8080"/>
      <rgbColor rgb="000066CC"/>
      <rgbColor rgb="00CCCCFF"/>
      <rgbColor rgb="00000080"/>
      <rgbColor rgb="00DFDFE0"/>
      <rgbColor rgb="00E2F0D9"/>
      <rgbColor rgb="0092D050"/>
      <rgbColor rgb="00800080"/>
      <rgbColor rgb="00800000"/>
      <rgbColor rgb="0070AD47"/>
      <rgbColor rgb="000000FF"/>
      <rgbColor rgb="0000CCFF"/>
      <rgbColor rgb="00D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DAE3F3"/>
      <rgbColor rgb="00993300"/>
      <rgbColor rgb="00A9D18E"/>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88"/>
  <sheetViews>
    <sheetView tabSelected="1" workbookViewId="0" topLeftCell="A1">
      <pane xSplit="2" ySplit="13" topLeftCell="C29" activePane="bottomRight" state="frozen"/>
      <selection pane="topLeft" activeCell="A1" sqref="A1"/>
      <selection pane="topRight" activeCell="C1" sqref="C1"/>
      <selection pane="bottomLeft" activeCell="A50" sqref="A50"/>
      <selection pane="bottomRight" activeCell="E12" sqref="E12"/>
    </sheetView>
  </sheetViews>
  <sheetFormatPr defaultColWidth="9.140625" defaultRowHeight="12.75"/>
  <cols>
    <col min="1" max="1" width="3.28125" style="1" customWidth="1"/>
    <col min="2" max="2" width="26.7109375" style="2" customWidth="1"/>
    <col min="3" max="9" width="11.28125" style="3" customWidth="1"/>
    <col min="10" max="12" width="11.28125" style="4" customWidth="1"/>
    <col min="13" max="13" width="12.8515625" style="5" customWidth="1"/>
    <col min="14" max="14" width="10.00390625" style="2" customWidth="1"/>
    <col min="15" max="16384" width="9.140625" style="2" customWidth="1"/>
  </cols>
  <sheetData>
    <row r="1" spans="4:5" ht="12.75">
      <c r="D1" s="3" t="e">
        <f>200000000-D13</f>
        <v>#N/A</v>
      </c>
      <c r="E1" s="3" t="e">
        <f>+D1-16960000</f>
        <v>#N/A</v>
      </c>
    </row>
    <row r="5" spans="1:13" ht="12.75" customHeight="1">
      <c r="A5" s="275" t="s">
        <v>4</v>
      </c>
      <c r="B5" s="275"/>
      <c r="C5" s="275"/>
      <c r="D5" s="275"/>
      <c r="E5" s="275"/>
      <c r="F5" s="275"/>
      <c r="G5" s="275"/>
      <c r="H5" s="275"/>
      <c r="I5" s="275"/>
      <c r="J5" s="275"/>
      <c r="K5" s="275"/>
      <c r="L5" s="275"/>
      <c r="M5" s="275"/>
    </row>
    <row r="6" spans="1:13" ht="12.75" customHeight="1">
      <c r="A6" s="275" t="s">
        <v>5</v>
      </c>
      <c r="B6" s="275"/>
      <c r="C6" s="275"/>
      <c r="D6" s="275"/>
      <c r="E6" s="275"/>
      <c r="F6" s="275"/>
      <c r="G6" s="275"/>
      <c r="H6" s="275"/>
      <c r="I6" s="275"/>
      <c r="J6" s="275"/>
      <c r="K6" s="275"/>
      <c r="L6" s="275"/>
      <c r="M6" s="275"/>
    </row>
    <row r="7" spans="1:13" ht="12.75" customHeight="1">
      <c r="A7" s="276" t="s">
        <v>6</v>
      </c>
      <c r="B7" s="276"/>
      <c r="C7" s="276"/>
      <c r="D7" s="276"/>
      <c r="E7" s="276"/>
      <c r="F7" s="276"/>
      <c r="G7" s="276"/>
      <c r="H7" s="276"/>
      <c r="I7" s="276"/>
      <c r="J7" s="276"/>
      <c r="K7" s="276"/>
      <c r="L7" s="276"/>
      <c r="M7" s="276"/>
    </row>
    <row r="8" spans="1:13" ht="12.75" customHeight="1">
      <c r="A8" s="277" t="s">
        <v>7</v>
      </c>
      <c r="B8" s="277"/>
      <c r="C8" s="277"/>
      <c r="D8" s="277"/>
      <c r="E8" s="277"/>
      <c r="F8" s="277"/>
      <c r="G8" s="277"/>
      <c r="H8" s="277"/>
      <c r="I8" s="277"/>
      <c r="J8" s="277"/>
      <c r="K8" s="277"/>
      <c r="L8" s="277"/>
      <c r="M8" s="277"/>
    </row>
    <row r="9" spans="1:14" s="8" customFormat="1" ht="24.75" customHeight="1">
      <c r="A9" s="274" t="s">
        <v>8</v>
      </c>
      <c r="B9" s="274" t="s">
        <v>9</v>
      </c>
      <c r="C9" s="272" t="s">
        <v>10</v>
      </c>
      <c r="D9" s="272" t="s">
        <v>11</v>
      </c>
      <c r="E9" s="272"/>
      <c r="F9" s="272"/>
      <c r="G9" s="272"/>
      <c r="H9" s="272"/>
      <c r="I9" s="272"/>
      <c r="J9" s="272"/>
      <c r="K9" s="272"/>
      <c r="L9" s="272"/>
      <c r="M9" s="271" t="s">
        <v>12</v>
      </c>
      <c r="N9" s="8"/>
    </row>
    <row r="10" spans="1:13" s="8" customFormat="1" ht="75" customHeight="1" hidden="1">
      <c r="A10" s="274"/>
      <c r="B10" s="274"/>
      <c r="C10" s="272"/>
      <c r="D10" s="272" t="s">
        <v>13</v>
      </c>
      <c r="E10" s="272"/>
      <c r="F10" s="272"/>
      <c r="G10" s="272"/>
      <c r="H10" s="272"/>
      <c r="I10" s="7"/>
      <c r="J10" s="273" t="s">
        <v>14</v>
      </c>
      <c r="K10" s="273"/>
      <c r="L10" s="273"/>
      <c r="M10" s="271"/>
    </row>
    <row r="11" spans="1:13" s="8" customFormat="1" ht="24.75" customHeight="1">
      <c r="A11" s="274"/>
      <c r="B11" s="274"/>
      <c r="C11" s="272"/>
      <c r="D11" s="272" t="s">
        <v>10</v>
      </c>
      <c r="E11" s="272" t="s">
        <v>15</v>
      </c>
      <c r="F11" s="272"/>
      <c r="G11" s="272"/>
      <c r="H11" s="272"/>
      <c r="I11" s="272"/>
      <c r="J11" s="273" t="s">
        <v>10</v>
      </c>
      <c r="K11" s="273" t="s">
        <v>15</v>
      </c>
      <c r="L11" s="273"/>
      <c r="M11" s="271"/>
    </row>
    <row r="12" spans="1:13" s="8" customFormat="1" ht="105" customHeight="1">
      <c r="A12" s="274"/>
      <c r="B12" s="274"/>
      <c r="C12" s="272"/>
      <c r="D12" s="272"/>
      <c r="E12" s="7" t="s">
        <v>16</v>
      </c>
      <c r="F12" s="7" t="s">
        <v>17</v>
      </c>
      <c r="G12" s="7" t="s">
        <v>18</v>
      </c>
      <c r="H12" s="7" t="s">
        <v>19</v>
      </c>
      <c r="I12" s="7" t="s">
        <v>20</v>
      </c>
      <c r="J12" s="273"/>
      <c r="K12" s="9" t="s">
        <v>16</v>
      </c>
      <c r="L12" s="9" t="s">
        <v>17</v>
      </c>
      <c r="M12" s="271"/>
    </row>
    <row r="13" spans="1:14" s="16" customFormat="1" ht="30" customHeight="1">
      <c r="A13" s="10"/>
      <c r="B13" s="11" t="s">
        <v>21</v>
      </c>
      <c r="C13" s="12" t="e">
        <f>+D13+M13</f>
        <v>#N/A</v>
      </c>
      <c r="D13" s="12" t="e">
        <f>SUM(E13:I13)</f>
        <v>#N/A</v>
      </c>
      <c r="E13" s="12" t="e">
        <f>+E14+E19</f>
        <v>#N/A</v>
      </c>
      <c r="F13" s="12" t="e">
        <f>+F14+F19</f>
        <v>#N/A</v>
      </c>
      <c r="G13" s="12" t="e">
        <f>+G14+G19</f>
        <v>#N/A</v>
      </c>
      <c r="H13" s="12" t="e">
        <f>+H14+H19</f>
        <v>#N/A</v>
      </c>
      <c r="I13" s="12" t="e">
        <f>+I14+I19</f>
        <v>#N/A</v>
      </c>
      <c r="J13" s="13" t="e">
        <f>+J14+J19</f>
        <v>#N/A</v>
      </c>
      <c r="K13" s="13" t="e">
        <f>+K14+K19</f>
        <v>#N/A</v>
      </c>
      <c r="L13" s="13">
        <f>+L14+L19</f>
        <v>12120901</v>
      </c>
      <c r="M13" s="14">
        <v>15410000</v>
      </c>
      <c r="N13" s="15" t="e">
        <f>C13-D13</f>
        <v>#N/A</v>
      </c>
    </row>
    <row r="14" spans="1:14" s="16" customFormat="1" ht="24.75" customHeight="1">
      <c r="A14" s="10"/>
      <c r="B14" s="17" t="s">
        <v>22</v>
      </c>
      <c r="C14" s="12"/>
      <c r="D14" s="12" t="e">
        <f>SUM(E14:I14)</f>
        <v>#N/A</v>
      </c>
      <c r="E14" s="12" t="e">
        <f>SUM(E15:E18)</f>
        <v>#N/A</v>
      </c>
      <c r="F14" s="12" t="e">
        <f>SUM(F15:F18)</f>
        <v>#N/A</v>
      </c>
      <c r="G14" s="12" t="e">
        <f>SUM(G15:G18)</f>
        <v>#N/A</v>
      </c>
      <c r="H14" s="12">
        <f>SUM(H15:H18)</f>
        <v>0</v>
      </c>
      <c r="I14" s="12">
        <f>SUM(I15:I18)</f>
        <v>0</v>
      </c>
      <c r="J14" s="13" t="e">
        <f>SUM(J15:J18)</f>
        <v>#N/A</v>
      </c>
      <c r="K14" s="13" t="e">
        <f>SUM(K15:K18)</f>
        <v>#N/A</v>
      </c>
      <c r="L14" s="13">
        <f>SUM(L15:L18)</f>
        <v>12120901</v>
      </c>
      <c r="M14" s="18"/>
      <c r="N14" s="15" t="e">
        <f>D13+N13</f>
        <v>#N/A</v>
      </c>
    </row>
    <row r="15" spans="1:13" ht="24.75" customHeight="1">
      <c r="A15" s="19">
        <v>1</v>
      </c>
      <c r="B15" s="20" t="s">
        <v>23</v>
      </c>
      <c r="C15" s="21"/>
      <c r="D15" s="21" t="e">
        <f>SUM(E15:I15)</f>
        <v>#N/A</v>
      </c>
      <c r="E15" s="21" t="e">
        <f>#N/A</f>
        <v>#N/A</v>
      </c>
      <c r="F15" s="21"/>
      <c r="G15" s="21"/>
      <c r="H15" s="21"/>
      <c r="I15" s="21"/>
      <c r="J15" s="22">
        <f>SUM(K15:L15)</f>
        <v>0</v>
      </c>
      <c r="K15" s="22"/>
      <c r="L15" s="22"/>
      <c r="M15" s="23"/>
    </row>
    <row r="16" spans="1:13" ht="24.75" customHeight="1">
      <c r="A16" s="19">
        <v>2</v>
      </c>
      <c r="B16" s="20" t="s">
        <v>24</v>
      </c>
      <c r="C16" s="21"/>
      <c r="D16" s="21" t="e">
        <f>SUM(E16:I16)</f>
        <v>#N/A</v>
      </c>
      <c r="E16" s="21" t="e">
        <f>#N/A</f>
        <v>#N/A</v>
      </c>
      <c r="F16" s="21"/>
      <c r="G16" s="21"/>
      <c r="H16" s="21"/>
      <c r="I16" s="21"/>
      <c r="J16" s="22" t="e">
        <f>SUM(K16:L16)</f>
        <v>#N/A</v>
      </c>
      <c r="K16" s="22" t="e">
        <f>#N/A</f>
        <v>#N/A</v>
      </c>
      <c r="L16" s="22"/>
      <c r="M16" s="23"/>
    </row>
    <row r="17" spans="1:14" ht="30" customHeight="1">
      <c r="A17" s="19">
        <v>3</v>
      </c>
      <c r="B17" s="20" t="s">
        <v>25</v>
      </c>
      <c r="C17" s="21"/>
      <c r="D17" s="21" t="e">
        <f>SUM(E17:I17)</f>
        <v>#N/A</v>
      </c>
      <c r="E17" s="21"/>
      <c r="F17" s="21" t="e">
        <f>#N/A</f>
        <v>#N/A</v>
      </c>
      <c r="G17" s="21"/>
      <c r="H17" s="21"/>
      <c r="I17" s="21"/>
      <c r="J17" s="22">
        <f>SUM(K17:L17)</f>
        <v>12120901</v>
      </c>
      <c r="K17" s="22"/>
      <c r="L17" s="22">
        <v>12120901</v>
      </c>
      <c r="M17" s="23"/>
      <c r="N17" s="2">
        <f>6792000+30008000</f>
        <v>36800000</v>
      </c>
    </row>
    <row r="18" spans="1:13" ht="24.75" customHeight="1">
      <c r="A18" s="19">
        <v>4</v>
      </c>
      <c r="B18" s="20" t="s">
        <v>26</v>
      </c>
      <c r="C18" s="21"/>
      <c r="D18" s="21" t="e">
        <f>SUM(E18:I18)</f>
        <v>#N/A</v>
      </c>
      <c r="E18" s="21"/>
      <c r="F18" s="21"/>
      <c r="G18" s="21" t="e">
        <f>#N/A</f>
        <v>#N/A</v>
      </c>
      <c r="H18" s="21"/>
      <c r="I18" s="21"/>
      <c r="J18" s="22">
        <f>SUM(K18:L18)</f>
        <v>0</v>
      </c>
      <c r="K18" s="22"/>
      <c r="L18" s="22"/>
      <c r="M18" s="23"/>
    </row>
    <row r="19" spans="1:14" s="16" customFormat="1" ht="24.75" customHeight="1">
      <c r="A19" s="10"/>
      <c r="B19" s="17" t="s">
        <v>27</v>
      </c>
      <c r="C19" s="12"/>
      <c r="D19" s="12" t="e">
        <f>SUM(E19:I19)</f>
        <v>#N/A</v>
      </c>
      <c r="E19" s="12" t="e">
        <f>+E20+E35+E47+E62+E68+E75</f>
        <v>#N/A</v>
      </c>
      <c r="F19" s="12" t="e">
        <f>+F20+F35+F47+F62+F68+F75</f>
        <v>#N/A</v>
      </c>
      <c r="G19" s="12" t="e">
        <f>+G20+G35+G47+G62+G68+G75</f>
        <v>#N/A</v>
      </c>
      <c r="H19" s="12" t="e">
        <f>+H20+H35+H47+H62+H68+H75</f>
        <v>#N/A</v>
      </c>
      <c r="I19" s="12" t="e">
        <f>+I20+I35+I47+I62+I68+I75</f>
        <v>#N/A</v>
      </c>
      <c r="J19" s="13">
        <f>+J20+J35+J47+J62+J68+J75</f>
        <v>0</v>
      </c>
      <c r="K19" s="13">
        <f>+K20+K35+K47+K62+K68+K75</f>
        <v>0</v>
      </c>
      <c r="L19" s="13">
        <f>+L20+L35+L47+L62+L68+L75</f>
        <v>0</v>
      </c>
      <c r="M19" s="18">
        <v>38060000</v>
      </c>
      <c r="N19" s="16"/>
    </row>
    <row r="20" spans="1:13" s="16" customFormat="1" ht="24.75" customHeight="1">
      <c r="A20" s="10"/>
      <c r="B20" s="17" t="s">
        <v>28</v>
      </c>
      <c r="C20" s="12"/>
      <c r="D20" s="12" t="e">
        <f>SUM(E20:I20)</f>
        <v>#N/A</v>
      </c>
      <c r="E20" s="12" t="e">
        <f>SUM(E21:E34)</f>
        <v>#N/A</v>
      </c>
      <c r="F20" s="12">
        <f>SUM(F21:F34)</f>
        <v>0</v>
      </c>
      <c r="G20" s="12" t="e">
        <f>SUM(G21:G34)</f>
        <v>#N/A</v>
      </c>
      <c r="H20" s="12" t="e">
        <f>SUM(H21:H34)</f>
        <v>#N/A</v>
      </c>
      <c r="I20" s="12" t="e">
        <f>SUM(I21:I34)</f>
        <v>#N/A</v>
      </c>
      <c r="J20" s="13">
        <f>SUM(J21:J34)</f>
        <v>0</v>
      </c>
      <c r="K20" s="13">
        <f>SUM(K21:K34)</f>
        <v>0</v>
      </c>
      <c r="L20" s="13">
        <f>SUM(L21:L34)</f>
        <v>0</v>
      </c>
      <c r="M20" s="18"/>
    </row>
    <row r="21" spans="1:13" ht="24.75" customHeight="1">
      <c r="A21" s="19">
        <v>1</v>
      </c>
      <c r="B21" s="20" t="s">
        <v>29</v>
      </c>
      <c r="C21" s="21"/>
      <c r="D21" s="21" t="e">
        <f>SUM(E21:I21)</f>
        <v>#N/A</v>
      </c>
      <c r="E21" s="21" t="e">
        <f>#N/A</f>
        <v>#N/A</v>
      </c>
      <c r="F21" s="21"/>
      <c r="G21" s="21"/>
      <c r="H21" s="21"/>
      <c r="I21" s="21" t="e">
        <f>#N/A</f>
        <v>#N/A</v>
      </c>
      <c r="J21" s="22">
        <f>SUM(K21:L21)</f>
        <v>0</v>
      </c>
      <c r="K21" s="22"/>
      <c r="L21" s="22"/>
      <c r="M21" s="23"/>
    </row>
    <row r="22" spans="1:13" ht="24.75" customHeight="1">
      <c r="A22" s="19">
        <v>2</v>
      </c>
      <c r="B22" s="20" t="s">
        <v>30</v>
      </c>
      <c r="C22" s="21"/>
      <c r="D22" s="21" t="e">
        <f>SUM(E22:I22)</f>
        <v>#N/A</v>
      </c>
      <c r="E22" s="21" t="e">
        <f>#N/A</f>
        <v>#N/A</v>
      </c>
      <c r="F22" s="21"/>
      <c r="G22" s="21"/>
      <c r="H22" s="21"/>
      <c r="I22" s="21" t="e">
        <f>#N/A</f>
        <v>#N/A</v>
      </c>
      <c r="J22" s="22">
        <f>SUM(K22:L22)</f>
        <v>0</v>
      </c>
      <c r="K22" s="22"/>
      <c r="L22" s="22"/>
      <c r="M22" s="23"/>
    </row>
    <row r="23" spans="1:13" ht="24.75" customHeight="1">
      <c r="A23" s="19">
        <v>3</v>
      </c>
      <c r="B23" s="20" t="s">
        <v>31</v>
      </c>
      <c r="C23" s="21"/>
      <c r="D23" s="21" t="e">
        <f>SUM(E23:I23)</f>
        <v>#N/A</v>
      </c>
      <c r="E23" s="21" t="e">
        <f>#N/A</f>
        <v>#N/A</v>
      </c>
      <c r="F23" s="21"/>
      <c r="G23" s="21"/>
      <c r="H23" s="21"/>
      <c r="I23" s="21" t="e">
        <f>#N/A</f>
        <v>#N/A</v>
      </c>
      <c r="J23" s="22">
        <f>SUM(K23:L23)</f>
        <v>0</v>
      </c>
      <c r="K23" s="22"/>
      <c r="L23" s="22"/>
      <c r="M23" s="23"/>
    </row>
    <row r="24" spans="1:13" ht="24.75" customHeight="1">
      <c r="A24" s="19">
        <v>4</v>
      </c>
      <c r="B24" s="20" t="s">
        <v>32</v>
      </c>
      <c r="C24" s="21"/>
      <c r="D24" s="21" t="e">
        <f>SUM(E24:I24)</f>
        <v>#N/A</v>
      </c>
      <c r="E24" s="21" t="e">
        <f>#N/A</f>
        <v>#N/A</v>
      </c>
      <c r="F24" s="21"/>
      <c r="G24" s="21"/>
      <c r="H24" s="21"/>
      <c r="I24" s="21" t="e">
        <f>#N/A</f>
        <v>#N/A</v>
      </c>
      <c r="J24" s="22">
        <f>SUM(K24:L24)</f>
        <v>0</v>
      </c>
      <c r="K24" s="22"/>
      <c r="L24" s="22"/>
      <c r="M24" s="23"/>
    </row>
    <row r="25" spans="1:13" ht="24.75" customHeight="1">
      <c r="A25" s="19">
        <v>5</v>
      </c>
      <c r="B25" s="20" t="s">
        <v>33</v>
      </c>
      <c r="C25" s="21"/>
      <c r="D25" s="21" t="e">
        <f>SUM(E25:I25)</f>
        <v>#N/A</v>
      </c>
      <c r="E25" s="21" t="e">
        <f>#N/A</f>
        <v>#N/A</v>
      </c>
      <c r="F25" s="21"/>
      <c r="G25" s="21"/>
      <c r="H25" s="21"/>
      <c r="I25" s="21" t="e">
        <f>#N/A</f>
        <v>#N/A</v>
      </c>
      <c r="J25" s="22">
        <f>SUM(K25:L25)</f>
        <v>0</v>
      </c>
      <c r="K25" s="22"/>
      <c r="L25" s="22"/>
      <c r="M25" s="23"/>
    </row>
    <row r="26" spans="1:13" ht="24.75" customHeight="1">
      <c r="A26" s="19">
        <v>6</v>
      </c>
      <c r="B26" s="20" t="s">
        <v>34</v>
      </c>
      <c r="C26" s="21"/>
      <c r="D26" s="21" t="e">
        <f>SUM(E26:I26)</f>
        <v>#N/A</v>
      </c>
      <c r="E26" s="21" t="e">
        <f>#N/A</f>
        <v>#N/A</v>
      </c>
      <c r="F26" s="21"/>
      <c r="G26" s="21"/>
      <c r="H26" s="21"/>
      <c r="I26" s="21" t="e">
        <f>#N/A</f>
        <v>#N/A</v>
      </c>
      <c r="J26" s="22">
        <f>SUM(K26:L26)</f>
        <v>0</v>
      </c>
      <c r="K26" s="22"/>
      <c r="L26" s="22"/>
      <c r="M26" s="23"/>
    </row>
    <row r="27" spans="1:13" ht="24.75" customHeight="1">
      <c r="A27" s="19">
        <v>7</v>
      </c>
      <c r="B27" s="20" t="s">
        <v>35</v>
      </c>
      <c r="C27" s="21"/>
      <c r="D27" s="21" t="e">
        <f>SUM(E27:I27)</f>
        <v>#N/A</v>
      </c>
      <c r="E27" s="21" t="e">
        <f>#N/A</f>
        <v>#N/A</v>
      </c>
      <c r="F27" s="21"/>
      <c r="G27" s="21"/>
      <c r="H27" s="21"/>
      <c r="I27" s="21" t="e">
        <f>#N/A</f>
        <v>#N/A</v>
      </c>
      <c r="J27" s="22">
        <f>SUM(K27:L27)</f>
        <v>0</v>
      </c>
      <c r="K27" s="22"/>
      <c r="L27" s="22"/>
      <c r="M27" s="23"/>
    </row>
    <row r="28" spans="1:13" ht="24.75" customHeight="1">
      <c r="A28" s="19">
        <v>8</v>
      </c>
      <c r="B28" s="20" t="s">
        <v>36</v>
      </c>
      <c r="C28" s="21"/>
      <c r="D28" s="21" t="e">
        <f>SUM(E28:I28)</f>
        <v>#N/A</v>
      </c>
      <c r="E28" s="21" t="e">
        <f>#N/A</f>
        <v>#N/A</v>
      </c>
      <c r="F28" s="21"/>
      <c r="G28" s="21"/>
      <c r="H28" s="21"/>
      <c r="I28" s="21" t="e">
        <f>#N/A</f>
        <v>#N/A</v>
      </c>
      <c r="J28" s="22">
        <f>SUM(K28:L28)</f>
        <v>0</v>
      </c>
      <c r="K28" s="22"/>
      <c r="L28" s="22"/>
      <c r="M28" s="23"/>
    </row>
    <row r="29" spans="1:13" ht="24.75" customHeight="1">
      <c r="A29" s="19">
        <v>9</v>
      </c>
      <c r="B29" s="20" t="s">
        <v>37</v>
      </c>
      <c r="C29" s="21"/>
      <c r="D29" s="21" t="e">
        <f>SUM(E29:I29)</f>
        <v>#N/A</v>
      </c>
      <c r="E29" s="21" t="e">
        <f>#N/A</f>
        <v>#N/A</v>
      </c>
      <c r="F29" s="21"/>
      <c r="G29" s="21"/>
      <c r="H29" s="21"/>
      <c r="I29" s="21" t="e">
        <f>#N/A</f>
        <v>#N/A</v>
      </c>
      <c r="J29" s="22">
        <f>SUM(K29:L29)</f>
        <v>0</v>
      </c>
      <c r="K29" s="22"/>
      <c r="L29" s="22"/>
      <c r="M29" s="23"/>
    </row>
    <row r="30" spans="1:13" ht="24.75" customHeight="1">
      <c r="A30" s="19">
        <v>10</v>
      </c>
      <c r="B30" s="20" t="s">
        <v>38</v>
      </c>
      <c r="C30" s="21"/>
      <c r="D30" s="21" t="e">
        <f>SUM(E30:I30)</f>
        <v>#N/A</v>
      </c>
      <c r="E30" s="21" t="e">
        <f>#N/A</f>
        <v>#N/A</v>
      </c>
      <c r="F30" s="21"/>
      <c r="G30" s="21"/>
      <c r="H30" s="21"/>
      <c r="I30" s="21" t="e">
        <f>#N/A</f>
        <v>#N/A</v>
      </c>
      <c r="J30" s="22">
        <f>SUM(K30:L30)</f>
        <v>0</v>
      </c>
      <c r="K30" s="22"/>
      <c r="L30" s="22"/>
      <c r="M30" s="23"/>
    </row>
    <row r="31" spans="1:13" ht="24.75" customHeight="1">
      <c r="A31" s="19">
        <v>11</v>
      </c>
      <c r="B31" s="20" t="s">
        <v>39</v>
      </c>
      <c r="C31" s="21"/>
      <c r="D31" s="21" t="e">
        <f>SUM(E31:I31)</f>
        <v>#N/A</v>
      </c>
      <c r="E31" s="21" t="e">
        <f>#N/A</f>
        <v>#N/A</v>
      </c>
      <c r="F31" s="21"/>
      <c r="G31" s="21"/>
      <c r="H31" s="21"/>
      <c r="I31" s="21" t="e">
        <f>#N/A</f>
        <v>#N/A</v>
      </c>
      <c r="J31" s="22">
        <f>SUM(K31:L31)</f>
        <v>0</v>
      </c>
      <c r="K31" s="22"/>
      <c r="L31" s="22"/>
      <c r="M31" s="23"/>
    </row>
    <row r="32" spans="1:13" ht="24.75" customHeight="1">
      <c r="A32" s="19">
        <v>12</v>
      </c>
      <c r="B32" s="20" t="s">
        <v>40</v>
      </c>
      <c r="C32" s="21"/>
      <c r="D32" s="21" t="e">
        <f>SUM(E32:I32)</f>
        <v>#N/A</v>
      </c>
      <c r="E32" s="21"/>
      <c r="F32" s="21"/>
      <c r="G32" s="21" t="e">
        <f>#N/A</f>
        <v>#N/A</v>
      </c>
      <c r="H32" s="21" t="e">
        <f>#N/A</f>
        <v>#N/A</v>
      </c>
      <c r="I32" s="21" t="e">
        <f>#N/A</f>
        <v>#N/A</v>
      </c>
      <c r="J32" s="22">
        <f>SUM(K32:L32)</f>
        <v>0</v>
      </c>
      <c r="K32" s="22"/>
      <c r="L32" s="22"/>
      <c r="M32" s="23"/>
    </row>
    <row r="33" spans="1:13" ht="24.75" customHeight="1">
      <c r="A33" s="19">
        <v>13</v>
      </c>
      <c r="B33" s="20" t="s">
        <v>41</v>
      </c>
      <c r="C33" s="21"/>
      <c r="D33" s="21" t="e">
        <f>SUM(E33:I33)</f>
        <v>#N/A</v>
      </c>
      <c r="E33" s="21" t="e">
        <f>#N/A</f>
        <v>#N/A</v>
      </c>
      <c r="F33" s="21"/>
      <c r="G33" s="21"/>
      <c r="H33" s="21" t="e">
        <f>#N/A</f>
        <v>#N/A</v>
      </c>
      <c r="I33" s="21" t="e">
        <f>#N/A</f>
        <v>#N/A</v>
      </c>
      <c r="J33" s="22">
        <f>SUM(K33:L33)</f>
        <v>0</v>
      </c>
      <c r="K33" s="22"/>
      <c r="L33" s="22"/>
      <c r="M33" s="23"/>
    </row>
    <row r="34" spans="1:13" ht="24.75" customHeight="1">
      <c r="A34" s="19">
        <v>14</v>
      </c>
      <c r="B34" s="20" t="s">
        <v>42</v>
      </c>
      <c r="C34" s="21"/>
      <c r="D34" s="21" t="e">
        <f>SUM(E34:I34)</f>
        <v>#N/A</v>
      </c>
      <c r="E34" s="21" t="e">
        <f>#N/A</f>
        <v>#N/A</v>
      </c>
      <c r="F34" s="21"/>
      <c r="G34" s="21"/>
      <c r="H34" s="21" t="e">
        <f>#N/A</f>
        <v>#N/A</v>
      </c>
      <c r="I34" s="21" t="e">
        <f>#N/A</f>
        <v>#N/A</v>
      </c>
      <c r="J34" s="22">
        <f>SUM(K34:L34)</f>
        <v>0</v>
      </c>
      <c r="K34" s="22"/>
      <c r="L34" s="22"/>
      <c r="M34" s="23"/>
    </row>
    <row r="35" spans="1:13" s="16" customFormat="1" ht="24.75" customHeight="1">
      <c r="A35" s="10"/>
      <c r="B35" s="17" t="s">
        <v>43</v>
      </c>
      <c r="C35" s="12"/>
      <c r="D35" s="12" t="e">
        <f>SUM(E35:I35)</f>
        <v>#N/A</v>
      </c>
      <c r="E35" s="12" t="e">
        <f>SUM(E36:E46)</f>
        <v>#N/A</v>
      </c>
      <c r="F35" s="12" t="e">
        <f>SUM(F36:F46)</f>
        <v>#N/A</v>
      </c>
      <c r="G35" s="12">
        <f>SUM(G36:G46)</f>
        <v>0</v>
      </c>
      <c r="H35" s="12">
        <f>SUM(H36:H46)</f>
        <v>0</v>
      </c>
      <c r="I35" s="12" t="e">
        <f>SUM(I36:I46)</f>
        <v>#N/A</v>
      </c>
      <c r="J35" s="13">
        <f>SUM(J36:J46)</f>
        <v>0</v>
      </c>
      <c r="K35" s="13">
        <f>SUM(K36:K46)</f>
        <v>0</v>
      </c>
      <c r="L35" s="13">
        <f>SUM(L36:L46)</f>
        <v>0</v>
      </c>
      <c r="M35" s="18"/>
    </row>
    <row r="36" spans="1:13" s="29" customFormat="1" ht="24.75" customHeight="1">
      <c r="A36" s="24">
        <v>15</v>
      </c>
      <c r="B36" s="25" t="s">
        <v>44</v>
      </c>
      <c r="C36" s="26"/>
      <c r="D36" s="26" t="e">
        <f>SUM(E36:I36)</f>
        <v>#N/A</v>
      </c>
      <c r="E36" s="26"/>
      <c r="F36" s="26"/>
      <c r="G36" s="26"/>
      <c r="H36" s="26"/>
      <c r="I36" s="26" t="e">
        <f>#N/A</f>
        <v>#N/A</v>
      </c>
      <c r="J36" s="27">
        <f>SUM(K36:L36)</f>
        <v>0</v>
      </c>
      <c r="K36" s="27"/>
      <c r="L36" s="27"/>
      <c r="M36" s="28"/>
    </row>
    <row r="37" spans="1:13" s="29" customFormat="1" ht="24.75" customHeight="1">
      <c r="A37" s="24">
        <v>16</v>
      </c>
      <c r="B37" s="25" t="s">
        <v>45</v>
      </c>
      <c r="C37" s="26"/>
      <c r="D37" s="26" t="e">
        <f>SUM(E37:I37)</f>
        <v>#N/A</v>
      </c>
      <c r="E37" s="26" t="e">
        <f>#N/A</f>
        <v>#N/A</v>
      </c>
      <c r="F37" s="26"/>
      <c r="G37" s="26"/>
      <c r="H37" s="26"/>
      <c r="I37" s="26" t="e">
        <f>#N/A</f>
        <v>#N/A</v>
      </c>
      <c r="J37" s="27">
        <f>SUM(K37:L37)</f>
        <v>0</v>
      </c>
      <c r="K37" s="27"/>
      <c r="L37" s="27"/>
      <c r="M37" s="28"/>
    </row>
    <row r="38" spans="1:13" s="29" customFormat="1" ht="24.75" customHeight="1">
      <c r="A38" s="24">
        <v>17</v>
      </c>
      <c r="B38" s="25" t="s">
        <v>46</v>
      </c>
      <c r="C38" s="26"/>
      <c r="D38" s="26" t="e">
        <f>SUM(E38:I38)</f>
        <v>#N/A</v>
      </c>
      <c r="E38" s="26"/>
      <c r="F38" s="26"/>
      <c r="G38" s="26"/>
      <c r="H38" s="26"/>
      <c r="I38" s="26" t="e">
        <f>#N/A</f>
        <v>#N/A</v>
      </c>
      <c r="J38" s="27">
        <f>SUM(K38:L38)</f>
        <v>0</v>
      </c>
      <c r="K38" s="27"/>
      <c r="L38" s="27"/>
      <c r="M38" s="28"/>
    </row>
    <row r="39" spans="1:13" ht="24.75" customHeight="1">
      <c r="A39" s="19">
        <v>18</v>
      </c>
      <c r="B39" s="20" t="s">
        <v>47</v>
      </c>
      <c r="C39" s="21"/>
      <c r="D39" s="21" t="e">
        <f>SUM(E39:I39)</f>
        <v>#N/A</v>
      </c>
      <c r="E39" s="21"/>
      <c r="F39" s="21" t="e">
        <f>#N/A</f>
        <v>#N/A</v>
      </c>
      <c r="G39" s="21"/>
      <c r="H39" s="21"/>
      <c r="I39" s="21" t="e">
        <f>#N/A</f>
        <v>#N/A</v>
      </c>
      <c r="J39" s="22">
        <f>SUM(K39:L39)</f>
        <v>0</v>
      </c>
      <c r="K39" s="22"/>
      <c r="L39" s="22"/>
      <c r="M39" s="23"/>
    </row>
    <row r="40" spans="1:13" ht="24.75" customHeight="1">
      <c r="A40" s="19">
        <v>19</v>
      </c>
      <c r="B40" s="20" t="s">
        <v>48</v>
      </c>
      <c r="C40" s="21"/>
      <c r="D40" s="21" t="e">
        <f>SUM(E40:I40)</f>
        <v>#N/A</v>
      </c>
      <c r="E40" s="21" t="e">
        <f>#N/A</f>
        <v>#N/A</v>
      </c>
      <c r="F40" s="21"/>
      <c r="G40" s="21"/>
      <c r="H40" s="21"/>
      <c r="I40" s="21" t="e">
        <f>#N/A</f>
        <v>#N/A</v>
      </c>
      <c r="J40" s="22">
        <f>SUM(K40:L40)</f>
        <v>0</v>
      </c>
      <c r="K40" s="22"/>
      <c r="L40" s="22"/>
      <c r="M40" s="23"/>
    </row>
    <row r="41" spans="1:13" s="29" customFormat="1" ht="24.75" customHeight="1">
      <c r="A41" s="24">
        <v>20</v>
      </c>
      <c r="B41" s="25" t="s">
        <v>49</v>
      </c>
      <c r="C41" s="26"/>
      <c r="D41" s="26" t="e">
        <f>SUM(E41:I41)</f>
        <v>#N/A</v>
      </c>
      <c r="E41" s="26"/>
      <c r="F41" s="26"/>
      <c r="G41" s="26"/>
      <c r="H41" s="26"/>
      <c r="I41" s="26" t="e">
        <f>#N/A</f>
        <v>#N/A</v>
      </c>
      <c r="J41" s="27">
        <f>SUM(K41:L41)</f>
        <v>0</v>
      </c>
      <c r="K41" s="27"/>
      <c r="L41" s="27"/>
      <c r="M41" s="28"/>
    </row>
    <row r="42" spans="1:13" s="29" customFormat="1" ht="24.75" customHeight="1">
      <c r="A42" s="24">
        <v>21</v>
      </c>
      <c r="B42" s="25" t="s">
        <v>50</v>
      </c>
      <c r="C42" s="26"/>
      <c r="D42" s="26" t="e">
        <f>SUM(E42:I42)</f>
        <v>#N/A</v>
      </c>
      <c r="E42" s="26"/>
      <c r="F42" s="26"/>
      <c r="G42" s="26"/>
      <c r="H42" s="26"/>
      <c r="I42" s="26" t="e">
        <f>#N/A</f>
        <v>#N/A</v>
      </c>
      <c r="J42" s="27">
        <f>SUM(K42:L42)</f>
        <v>0</v>
      </c>
      <c r="K42" s="27"/>
      <c r="L42" s="27"/>
      <c r="M42" s="28"/>
    </row>
    <row r="43" spans="1:13" ht="24.75" customHeight="1">
      <c r="A43" s="19">
        <v>22</v>
      </c>
      <c r="B43" s="20" t="s">
        <v>51</v>
      </c>
      <c r="C43" s="21"/>
      <c r="D43" s="21" t="e">
        <f>SUM(E43:I43)</f>
        <v>#N/A</v>
      </c>
      <c r="E43" s="21" t="e">
        <f>#N/A</f>
        <v>#N/A</v>
      </c>
      <c r="F43" s="21"/>
      <c r="G43" s="21"/>
      <c r="H43" s="21"/>
      <c r="I43" s="21" t="e">
        <f>#N/A</f>
        <v>#N/A</v>
      </c>
      <c r="J43" s="22">
        <f>SUM(K43:L43)</f>
        <v>0</v>
      </c>
      <c r="K43" s="22"/>
      <c r="L43" s="22"/>
      <c r="M43" s="23"/>
    </row>
    <row r="44" spans="1:13" ht="24.75" customHeight="1">
      <c r="A44" s="19">
        <v>23</v>
      </c>
      <c r="B44" s="20" t="s">
        <v>52</v>
      </c>
      <c r="C44" s="21"/>
      <c r="D44" s="21" t="e">
        <f>SUM(E44:I44)</f>
        <v>#N/A</v>
      </c>
      <c r="E44" s="21" t="e">
        <f>#N/A</f>
        <v>#N/A</v>
      </c>
      <c r="F44" s="21"/>
      <c r="G44" s="21"/>
      <c r="H44" s="21"/>
      <c r="I44" s="21" t="e">
        <f>#N/A</f>
        <v>#N/A</v>
      </c>
      <c r="J44" s="22">
        <f>SUM(K44:L44)</f>
        <v>0</v>
      </c>
      <c r="K44" s="22"/>
      <c r="L44" s="22"/>
      <c r="M44" s="23"/>
    </row>
    <row r="45" spans="1:13" ht="24.75" customHeight="1">
      <c r="A45" s="19">
        <v>24</v>
      </c>
      <c r="B45" s="20" t="s">
        <v>53</v>
      </c>
      <c r="C45" s="21"/>
      <c r="D45" s="21" t="e">
        <f>SUM(E45:I45)</f>
        <v>#N/A</v>
      </c>
      <c r="E45" s="21" t="e">
        <f>#N/A</f>
        <v>#N/A</v>
      </c>
      <c r="F45" s="21" t="e">
        <f>#N/A</f>
        <v>#N/A</v>
      </c>
      <c r="G45" s="21"/>
      <c r="H45" s="21"/>
      <c r="I45" s="21" t="e">
        <f>#N/A</f>
        <v>#N/A</v>
      </c>
      <c r="J45" s="22">
        <f>SUM(K45:L45)</f>
        <v>0</v>
      </c>
      <c r="K45" s="22"/>
      <c r="L45" s="22"/>
      <c r="M45" s="23"/>
    </row>
    <row r="46" spans="1:13" ht="24.75" customHeight="1">
      <c r="A46" s="19">
        <v>25</v>
      </c>
      <c r="B46" s="20" t="s">
        <v>54</v>
      </c>
      <c r="C46" s="21"/>
      <c r="D46" s="21" t="e">
        <f>SUM(E46:I46)</f>
        <v>#N/A</v>
      </c>
      <c r="E46" s="21" t="e">
        <f>#N/A</f>
        <v>#N/A</v>
      </c>
      <c r="F46" s="21"/>
      <c r="G46" s="21"/>
      <c r="H46" s="21"/>
      <c r="I46" s="21" t="e">
        <f>#N/A</f>
        <v>#N/A</v>
      </c>
      <c r="J46" s="22">
        <f>SUM(K46:L46)</f>
        <v>0</v>
      </c>
      <c r="K46" s="22"/>
      <c r="L46" s="22"/>
      <c r="M46" s="23"/>
    </row>
    <row r="47" spans="1:13" s="16" customFormat="1" ht="24.75" customHeight="1">
      <c r="A47" s="10"/>
      <c r="B47" s="17" t="s">
        <v>55</v>
      </c>
      <c r="C47" s="12"/>
      <c r="D47" s="12" t="e">
        <f>SUM(E47:I47)</f>
        <v>#N/A</v>
      </c>
      <c r="E47" s="12" t="e">
        <f>SUM(E48:E61)</f>
        <v>#N/A</v>
      </c>
      <c r="F47" s="12" t="e">
        <f>SUM(F48:F61)</f>
        <v>#N/A</v>
      </c>
      <c r="G47" s="12">
        <f>SUM(G48:G61)</f>
        <v>0</v>
      </c>
      <c r="H47" s="12">
        <f>SUM(H48:H61)</f>
        <v>0</v>
      </c>
      <c r="I47" s="12" t="e">
        <f>SUM(I48:I61)</f>
        <v>#N/A</v>
      </c>
      <c r="J47" s="13">
        <f>SUM(J48:J61)</f>
        <v>0</v>
      </c>
      <c r="K47" s="13">
        <f>SUM(K48:K61)</f>
        <v>0</v>
      </c>
      <c r="L47" s="13">
        <f>SUM(L48:L61)</f>
        <v>0</v>
      </c>
      <c r="M47" s="18"/>
    </row>
    <row r="48" spans="1:13" ht="24.75" customHeight="1">
      <c r="A48" s="19">
        <v>26</v>
      </c>
      <c r="B48" s="20" t="s">
        <v>56</v>
      </c>
      <c r="C48" s="21"/>
      <c r="D48" s="21" t="e">
        <f>SUM(E48:I48)</f>
        <v>#N/A</v>
      </c>
      <c r="E48" s="21" t="e">
        <f>#N/A</f>
        <v>#N/A</v>
      </c>
      <c r="F48" s="21"/>
      <c r="G48" s="21"/>
      <c r="H48" s="21"/>
      <c r="I48" s="21" t="e">
        <f>#N/A</f>
        <v>#N/A</v>
      </c>
      <c r="J48" s="22">
        <f>SUM(K48:L48)</f>
        <v>0</v>
      </c>
      <c r="K48" s="22"/>
      <c r="L48" s="22"/>
      <c r="M48" s="23"/>
    </row>
    <row r="49" spans="1:13" ht="24.75" customHeight="1">
      <c r="A49" s="19">
        <v>27</v>
      </c>
      <c r="B49" s="20" t="s">
        <v>57</v>
      </c>
      <c r="C49" s="21"/>
      <c r="D49" s="21" t="e">
        <f>SUM(E49:I49)</f>
        <v>#N/A</v>
      </c>
      <c r="E49" s="21" t="e">
        <f>#N/A</f>
        <v>#N/A</v>
      </c>
      <c r="F49" s="21"/>
      <c r="G49" s="21"/>
      <c r="H49" s="21"/>
      <c r="I49" s="21" t="e">
        <f>#N/A</f>
        <v>#N/A</v>
      </c>
      <c r="J49" s="22">
        <f>SUM(K49:L49)</f>
        <v>0</v>
      </c>
      <c r="K49" s="22"/>
      <c r="L49" s="22"/>
      <c r="M49" s="23"/>
    </row>
    <row r="50" spans="1:13" ht="24.75" customHeight="1">
      <c r="A50" s="19">
        <v>28</v>
      </c>
      <c r="B50" s="20" t="s">
        <v>58</v>
      </c>
      <c r="C50" s="21"/>
      <c r="D50" s="21" t="e">
        <f>SUM(E50:I50)</f>
        <v>#N/A</v>
      </c>
      <c r="E50" s="21" t="e">
        <f>#N/A</f>
        <v>#N/A</v>
      </c>
      <c r="F50" s="21"/>
      <c r="G50" s="21"/>
      <c r="H50" s="21"/>
      <c r="I50" s="21" t="e">
        <f>#N/A</f>
        <v>#N/A</v>
      </c>
      <c r="J50" s="22">
        <f>SUM(K50:L50)</f>
        <v>0</v>
      </c>
      <c r="K50" s="22"/>
      <c r="L50" s="22"/>
      <c r="M50" s="23"/>
    </row>
    <row r="51" spans="1:13" ht="24.75" customHeight="1">
      <c r="A51" s="19">
        <v>29</v>
      </c>
      <c r="B51" s="20" t="s">
        <v>59</v>
      </c>
      <c r="C51" s="21"/>
      <c r="D51" s="21" t="e">
        <f>SUM(E51:I51)</f>
        <v>#N/A</v>
      </c>
      <c r="E51" s="21" t="e">
        <f>#N/A</f>
        <v>#N/A</v>
      </c>
      <c r="F51" s="21"/>
      <c r="G51" s="21"/>
      <c r="H51" s="21"/>
      <c r="I51" s="21" t="e">
        <f>#N/A</f>
        <v>#N/A</v>
      </c>
      <c r="J51" s="22">
        <f>SUM(K51:L51)</f>
        <v>0</v>
      </c>
      <c r="K51" s="22"/>
      <c r="L51" s="22"/>
      <c r="M51" s="23"/>
    </row>
    <row r="52" spans="1:13" ht="24.75" customHeight="1">
      <c r="A52" s="19">
        <v>30</v>
      </c>
      <c r="B52" s="20" t="s">
        <v>60</v>
      </c>
      <c r="C52" s="21"/>
      <c r="D52" s="21" t="e">
        <f>SUM(E52:I52)</f>
        <v>#N/A</v>
      </c>
      <c r="E52" s="21" t="e">
        <f>#N/A</f>
        <v>#N/A</v>
      </c>
      <c r="F52" s="21"/>
      <c r="G52" s="21"/>
      <c r="H52" s="21"/>
      <c r="I52" s="21" t="e">
        <f>#N/A</f>
        <v>#N/A</v>
      </c>
      <c r="J52" s="22">
        <f>SUM(K52:L52)</f>
        <v>0</v>
      </c>
      <c r="K52" s="22"/>
      <c r="L52" s="22"/>
      <c r="M52" s="23"/>
    </row>
    <row r="53" spans="1:13" ht="24.75" customHeight="1">
      <c r="A53" s="19">
        <v>31</v>
      </c>
      <c r="B53" s="20" t="s">
        <v>61</v>
      </c>
      <c r="C53" s="21"/>
      <c r="D53" s="21" t="e">
        <f>SUM(E53:I53)</f>
        <v>#N/A</v>
      </c>
      <c r="E53" s="21" t="e">
        <f>#N/A</f>
        <v>#N/A</v>
      </c>
      <c r="F53" s="21"/>
      <c r="G53" s="21"/>
      <c r="H53" s="21"/>
      <c r="I53" s="21" t="e">
        <f>#N/A</f>
        <v>#N/A</v>
      </c>
      <c r="J53" s="22">
        <f>SUM(K53:L53)</f>
        <v>0</v>
      </c>
      <c r="K53" s="22"/>
      <c r="L53" s="22"/>
      <c r="M53" s="23"/>
    </row>
    <row r="54" spans="1:13" s="29" customFormat="1" ht="24.75" customHeight="1">
      <c r="A54" s="24">
        <v>32</v>
      </c>
      <c r="B54" s="25" t="s">
        <v>62</v>
      </c>
      <c r="C54" s="26"/>
      <c r="D54" s="26" t="e">
        <f>SUM(E54:I54)</f>
        <v>#N/A</v>
      </c>
      <c r="E54" s="26" t="e">
        <f>#N/A</f>
        <v>#N/A</v>
      </c>
      <c r="F54" s="26"/>
      <c r="G54" s="26"/>
      <c r="H54" s="26"/>
      <c r="I54" s="26" t="e">
        <f>#N/A</f>
        <v>#N/A</v>
      </c>
      <c r="J54" s="27">
        <f>SUM(K54:L54)</f>
        <v>0</v>
      </c>
      <c r="K54" s="27"/>
      <c r="L54" s="27"/>
      <c r="M54" s="28"/>
    </row>
    <row r="55" spans="1:13" ht="24.75" customHeight="1">
      <c r="A55" s="19">
        <v>33</v>
      </c>
      <c r="B55" s="20" t="s">
        <v>63</v>
      </c>
      <c r="C55" s="21"/>
      <c r="D55" s="21" t="e">
        <f>SUM(E55:I55)</f>
        <v>#N/A</v>
      </c>
      <c r="E55" s="21" t="e">
        <f>#N/A</f>
        <v>#N/A</v>
      </c>
      <c r="F55" s="21"/>
      <c r="G55" s="21"/>
      <c r="H55" s="21"/>
      <c r="I55" s="21" t="e">
        <f>#N/A</f>
        <v>#N/A</v>
      </c>
      <c r="J55" s="22">
        <f>SUM(K55:L55)</f>
        <v>0</v>
      </c>
      <c r="K55" s="22"/>
      <c r="L55" s="22"/>
      <c r="M55" s="23"/>
    </row>
    <row r="56" spans="1:13" ht="24.75" customHeight="1">
      <c r="A56" s="19">
        <v>34</v>
      </c>
      <c r="B56" s="20" t="s">
        <v>64</v>
      </c>
      <c r="C56" s="21"/>
      <c r="D56" s="21" t="e">
        <f>SUM(E56:I56)</f>
        <v>#N/A</v>
      </c>
      <c r="E56" s="21" t="e">
        <f>#N/A</f>
        <v>#N/A</v>
      </c>
      <c r="F56" s="21"/>
      <c r="G56" s="21"/>
      <c r="H56" s="21"/>
      <c r="I56" s="21" t="e">
        <f>#N/A</f>
        <v>#N/A</v>
      </c>
      <c r="J56" s="22">
        <f>SUM(K56:L56)</f>
        <v>0</v>
      </c>
      <c r="K56" s="22"/>
      <c r="L56" s="22"/>
      <c r="M56" s="23"/>
    </row>
    <row r="57" spans="1:13" ht="24.75" customHeight="1">
      <c r="A57" s="19">
        <v>35</v>
      </c>
      <c r="B57" s="20" t="s">
        <v>65</v>
      </c>
      <c r="C57" s="21"/>
      <c r="D57" s="21" t="e">
        <f>SUM(E57:I57)</f>
        <v>#N/A</v>
      </c>
      <c r="E57" s="21" t="e">
        <f>#N/A</f>
        <v>#N/A</v>
      </c>
      <c r="F57" s="21"/>
      <c r="G57" s="21"/>
      <c r="H57" s="21"/>
      <c r="I57" s="21" t="e">
        <f>#N/A</f>
        <v>#N/A</v>
      </c>
      <c r="J57" s="22">
        <f>SUM(K57:L57)</f>
        <v>0</v>
      </c>
      <c r="K57" s="22"/>
      <c r="L57" s="22"/>
      <c r="M57" s="23"/>
    </row>
    <row r="58" spans="1:13" ht="24.75" customHeight="1">
      <c r="A58" s="19">
        <v>36</v>
      </c>
      <c r="B58" s="20" t="s">
        <v>66</v>
      </c>
      <c r="C58" s="21"/>
      <c r="D58" s="21" t="e">
        <f>SUM(E58:I58)</f>
        <v>#N/A</v>
      </c>
      <c r="E58" s="21"/>
      <c r="F58" s="21" t="e">
        <f>#N/A</f>
        <v>#N/A</v>
      </c>
      <c r="G58" s="21"/>
      <c r="H58" s="21"/>
      <c r="I58" s="21" t="e">
        <f>#N/A</f>
        <v>#N/A</v>
      </c>
      <c r="J58" s="22">
        <f>SUM(K58:L58)</f>
        <v>0</v>
      </c>
      <c r="K58" s="22"/>
      <c r="L58" s="22"/>
      <c r="M58" s="23"/>
    </row>
    <row r="59" spans="1:13" s="29" customFormat="1" ht="24.75" customHeight="1">
      <c r="A59" s="24">
        <v>37</v>
      </c>
      <c r="B59" s="25" t="s">
        <v>67</v>
      </c>
      <c r="C59" s="26"/>
      <c r="D59" s="26" t="e">
        <f>SUM(E59:I59)</f>
        <v>#N/A</v>
      </c>
      <c r="E59" s="26"/>
      <c r="F59" s="26"/>
      <c r="G59" s="26"/>
      <c r="H59" s="26"/>
      <c r="I59" s="26" t="e">
        <f>#N/A</f>
        <v>#N/A</v>
      </c>
      <c r="J59" s="27">
        <f>SUM(K59:L59)</f>
        <v>0</v>
      </c>
      <c r="K59" s="27"/>
      <c r="L59" s="27"/>
      <c r="M59" s="28"/>
    </row>
    <row r="60" spans="1:13" ht="24.75" customHeight="1">
      <c r="A60" s="19">
        <v>38</v>
      </c>
      <c r="B60" s="20" t="s">
        <v>68</v>
      </c>
      <c r="C60" s="21"/>
      <c r="D60" s="21" t="e">
        <f>SUM(E60:I60)</f>
        <v>#N/A</v>
      </c>
      <c r="E60" s="21"/>
      <c r="F60" s="21" t="e">
        <f>#N/A</f>
        <v>#N/A</v>
      </c>
      <c r="G60" s="21"/>
      <c r="H60" s="21"/>
      <c r="I60" s="21" t="e">
        <f>#N/A</f>
        <v>#N/A</v>
      </c>
      <c r="J60" s="22">
        <f>SUM(K60:L60)</f>
        <v>0</v>
      </c>
      <c r="K60" s="22"/>
      <c r="L60" s="22"/>
      <c r="M60" s="23"/>
    </row>
    <row r="61" spans="1:13" ht="24.75" customHeight="1">
      <c r="A61" s="19">
        <v>39</v>
      </c>
      <c r="B61" s="20" t="s">
        <v>69</v>
      </c>
      <c r="C61" s="21"/>
      <c r="D61" s="21" t="e">
        <f>SUM(E61:I61)</f>
        <v>#N/A</v>
      </c>
      <c r="E61" s="21" t="e">
        <f>#N/A</f>
        <v>#N/A</v>
      </c>
      <c r="F61" s="21"/>
      <c r="G61" s="21"/>
      <c r="H61" s="21"/>
      <c r="I61" s="21" t="e">
        <f>#N/A</f>
        <v>#N/A</v>
      </c>
      <c r="J61" s="22">
        <f>SUM(K61:L61)</f>
        <v>0</v>
      </c>
      <c r="K61" s="22"/>
      <c r="L61" s="22"/>
      <c r="M61" s="23"/>
    </row>
    <row r="62" spans="1:13" s="16" customFormat="1" ht="24.75" customHeight="1">
      <c r="A62" s="10"/>
      <c r="B62" s="17" t="s">
        <v>70</v>
      </c>
      <c r="C62" s="12"/>
      <c r="D62" s="12" t="e">
        <f>SUM(E62:I62)</f>
        <v>#N/A</v>
      </c>
      <c r="E62" s="12" t="e">
        <f>SUM(E63:E67)</f>
        <v>#N/A</v>
      </c>
      <c r="F62" s="12" t="e">
        <f>SUM(F63:F67)</f>
        <v>#N/A</v>
      </c>
      <c r="G62" s="12">
        <f>SUM(G63:G67)</f>
        <v>0</v>
      </c>
      <c r="H62" s="12">
        <f>SUM(H63:H67)</f>
        <v>0</v>
      </c>
      <c r="I62" s="12" t="e">
        <f>SUM(I63:I67)</f>
        <v>#N/A</v>
      </c>
      <c r="J62" s="13">
        <f>SUM(J63:J67)</f>
        <v>0</v>
      </c>
      <c r="K62" s="13">
        <f>SUM(K63:K67)</f>
        <v>0</v>
      </c>
      <c r="L62" s="13">
        <f>SUM(L63:L67)</f>
        <v>0</v>
      </c>
      <c r="M62" s="18"/>
    </row>
    <row r="63" spans="1:13" ht="24.75" customHeight="1">
      <c r="A63" s="19">
        <v>40</v>
      </c>
      <c r="B63" s="20" t="s">
        <v>71</v>
      </c>
      <c r="C63" s="21"/>
      <c r="D63" s="21" t="e">
        <f>SUM(E63:I63)</f>
        <v>#N/A</v>
      </c>
      <c r="E63" s="21" t="e">
        <f>#N/A</f>
        <v>#N/A</v>
      </c>
      <c r="F63" s="21" t="e">
        <f>#N/A</f>
        <v>#N/A</v>
      </c>
      <c r="G63" s="21"/>
      <c r="H63" s="21"/>
      <c r="I63" s="21" t="e">
        <f>#N/A</f>
        <v>#N/A</v>
      </c>
      <c r="J63" s="22">
        <f>SUM(K63:L63)</f>
        <v>0</v>
      </c>
      <c r="K63" s="22"/>
      <c r="L63" s="22"/>
      <c r="M63" s="23"/>
    </row>
    <row r="64" spans="1:13" ht="24.75" customHeight="1">
      <c r="A64" s="19">
        <v>41</v>
      </c>
      <c r="B64" s="20" t="s">
        <v>72</v>
      </c>
      <c r="C64" s="21"/>
      <c r="D64" s="21" t="e">
        <f>SUM(E64:I64)</f>
        <v>#N/A</v>
      </c>
      <c r="E64" s="21"/>
      <c r="F64" s="21" t="e">
        <f>#N/A</f>
        <v>#N/A</v>
      </c>
      <c r="G64" s="21"/>
      <c r="H64" s="21"/>
      <c r="I64" s="21" t="e">
        <f>#N/A</f>
        <v>#N/A</v>
      </c>
      <c r="J64" s="22">
        <f>SUM(K64:L64)</f>
        <v>0</v>
      </c>
      <c r="K64" s="22"/>
      <c r="L64" s="22"/>
      <c r="M64" s="23"/>
    </row>
    <row r="65" spans="1:13" ht="24.75" customHeight="1">
      <c r="A65" s="19">
        <v>42</v>
      </c>
      <c r="B65" s="20" t="s">
        <v>73</v>
      </c>
      <c r="C65" s="21"/>
      <c r="D65" s="21" t="e">
        <f>SUM(E65:I65)</f>
        <v>#N/A</v>
      </c>
      <c r="E65" s="21" t="e">
        <f>#N/A</f>
        <v>#N/A</v>
      </c>
      <c r="F65" s="21"/>
      <c r="G65" s="21"/>
      <c r="H65" s="21"/>
      <c r="I65" s="21" t="e">
        <f>#N/A</f>
        <v>#N/A</v>
      </c>
      <c r="J65" s="22">
        <f>SUM(K65:L65)</f>
        <v>0</v>
      </c>
      <c r="K65" s="22"/>
      <c r="L65" s="22"/>
      <c r="M65" s="23"/>
    </row>
    <row r="66" spans="1:13" ht="24.75" customHeight="1">
      <c r="A66" s="19">
        <v>43</v>
      </c>
      <c r="B66" s="20" t="s">
        <v>74</v>
      </c>
      <c r="C66" s="21"/>
      <c r="D66" s="21" t="e">
        <f>SUM(E66:I66)</f>
        <v>#N/A</v>
      </c>
      <c r="E66" s="21" t="e">
        <f>#N/A</f>
        <v>#N/A</v>
      </c>
      <c r="F66" s="21"/>
      <c r="G66" s="21"/>
      <c r="H66" s="21"/>
      <c r="I66" s="21" t="e">
        <f>#N/A</f>
        <v>#N/A</v>
      </c>
      <c r="J66" s="22">
        <f>SUM(K66:L66)</f>
        <v>0</v>
      </c>
      <c r="K66" s="22"/>
      <c r="L66" s="22"/>
      <c r="M66" s="23"/>
    </row>
    <row r="67" spans="1:13" ht="24.75" customHeight="1">
      <c r="A67" s="19">
        <v>44</v>
      </c>
      <c r="B67" s="20" t="s">
        <v>75</v>
      </c>
      <c r="C67" s="21"/>
      <c r="D67" s="21" t="e">
        <f>SUM(E67:I67)</f>
        <v>#N/A</v>
      </c>
      <c r="E67" s="21" t="e">
        <f>#N/A</f>
        <v>#N/A</v>
      </c>
      <c r="F67" s="21"/>
      <c r="G67" s="21"/>
      <c r="H67" s="21"/>
      <c r="I67" s="21" t="e">
        <f>#N/A</f>
        <v>#N/A</v>
      </c>
      <c r="J67" s="22">
        <f>SUM(K67:L67)</f>
        <v>0</v>
      </c>
      <c r="K67" s="22"/>
      <c r="L67" s="22"/>
      <c r="M67" s="23"/>
    </row>
    <row r="68" spans="1:13" s="16" customFormat="1" ht="24.75" customHeight="1">
      <c r="A68" s="10"/>
      <c r="B68" s="17" t="s">
        <v>76</v>
      </c>
      <c r="C68" s="12"/>
      <c r="D68" s="12" t="e">
        <f>SUM(E68:I68)</f>
        <v>#N/A</v>
      </c>
      <c r="E68" s="12" t="e">
        <f>SUM(E69:E74)</f>
        <v>#N/A</v>
      </c>
      <c r="F68" s="12" t="e">
        <f>SUM(F69:F74)</f>
        <v>#N/A</v>
      </c>
      <c r="G68" s="12" t="e">
        <f>SUM(G69:G74)</f>
        <v>#N/A</v>
      </c>
      <c r="H68" s="12">
        <f>SUM(H69:H74)</f>
        <v>0</v>
      </c>
      <c r="I68" s="12" t="e">
        <f>SUM(I69:I74)</f>
        <v>#N/A</v>
      </c>
      <c r="J68" s="13">
        <f>SUM(J69:J74)</f>
        <v>0</v>
      </c>
      <c r="K68" s="13">
        <f>SUM(K69:K74)</f>
        <v>0</v>
      </c>
      <c r="L68" s="13">
        <f>SUM(L69:L74)</f>
        <v>0</v>
      </c>
      <c r="M68" s="18"/>
    </row>
    <row r="69" spans="1:13" ht="24.75" customHeight="1">
      <c r="A69" s="19">
        <v>45</v>
      </c>
      <c r="B69" s="20" t="s">
        <v>77</v>
      </c>
      <c r="C69" s="21"/>
      <c r="D69" s="21" t="e">
        <f>SUM(E69:I69)</f>
        <v>#N/A</v>
      </c>
      <c r="E69" s="21"/>
      <c r="F69" s="21"/>
      <c r="G69" s="21"/>
      <c r="H69" s="21"/>
      <c r="I69" s="21" t="e">
        <f>#N/A</f>
        <v>#N/A</v>
      </c>
      <c r="J69" s="22">
        <f>SUM(K69:L69)</f>
        <v>0</v>
      </c>
      <c r="K69" s="22"/>
      <c r="L69" s="22"/>
      <c r="M69" s="23"/>
    </row>
    <row r="70" spans="1:13" ht="24.75" customHeight="1">
      <c r="A70" s="19">
        <v>46</v>
      </c>
      <c r="B70" s="20" t="s">
        <v>78</v>
      </c>
      <c r="C70" s="21"/>
      <c r="D70" s="21" t="e">
        <f>SUM(E70:I70)</f>
        <v>#N/A</v>
      </c>
      <c r="E70" s="21"/>
      <c r="F70" s="21"/>
      <c r="G70" s="21"/>
      <c r="H70" s="21"/>
      <c r="I70" s="21" t="e">
        <f>#N/A</f>
        <v>#N/A</v>
      </c>
      <c r="J70" s="22">
        <f>SUM(K70:L70)</f>
        <v>0</v>
      </c>
      <c r="K70" s="22"/>
      <c r="L70" s="22"/>
      <c r="M70" s="23"/>
    </row>
    <row r="71" spans="1:13" ht="24.75" customHeight="1">
      <c r="A71" s="19">
        <v>47</v>
      </c>
      <c r="B71" s="20" t="s">
        <v>79</v>
      </c>
      <c r="C71" s="21"/>
      <c r="D71" s="21" t="e">
        <f>SUM(E71:I71)</f>
        <v>#N/A</v>
      </c>
      <c r="E71" s="21"/>
      <c r="F71" s="21"/>
      <c r="G71" s="21"/>
      <c r="H71" s="21"/>
      <c r="I71" s="21" t="e">
        <f>#N/A</f>
        <v>#N/A</v>
      </c>
      <c r="J71" s="22">
        <f>SUM(K71:L71)</f>
        <v>0</v>
      </c>
      <c r="K71" s="22"/>
      <c r="L71" s="22"/>
      <c r="M71" s="23"/>
    </row>
    <row r="72" spans="1:13" ht="24.75" customHeight="1">
      <c r="A72" s="19">
        <v>48</v>
      </c>
      <c r="B72" s="20" t="s">
        <v>80</v>
      </c>
      <c r="C72" s="21"/>
      <c r="D72" s="21" t="e">
        <f>SUM(E72:I72)</f>
        <v>#N/A</v>
      </c>
      <c r="E72" s="21" t="e">
        <f>#N/A</f>
        <v>#N/A</v>
      </c>
      <c r="F72" s="21"/>
      <c r="G72" s="21" t="e">
        <f>#N/A</f>
        <v>#N/A</v>
      </c>
      <c r="H72" s="21"/>
      <c r="I72" s="21" t="e">
        <f>#N/A</f>
        <v>#N/A</v>
      </c>
      <c r="J72" s="22">
        <f>SUM(K72:L72)</f>
        <v>0</v>
      </c>
      <c r="K72" s="22"/>
      <c r="L72" s="22"/>
      <c r="M72" s="23"/>
    </row>
    <row r="73" spans="1:13" ht="24.75" customHeight="1">
      <c r="A73" s="19">
        <v>49</v>
      </c>
      <c r="B73" s="20" t="s">
        <v>81</v>
      </c>
      <c r="C73" s="21"/>
      <c r="D73" s="21" t="e">
        <f>SUM(E73:I73)</f>
        <v>#N/A</v>
      </c>
      <c r="E73" s="21"/>
      <c r="F73" s="21" t="e">
        <f>#N/A</f>
        <v>#N/A</v>
      </c>
      <c r="G73" s="21"/>
      <c r="H73" s="21"/>
      <c r="I73" s="21" t="e">
        <f>#N/A</f>
        <v>#N/A</v>
      </c>
      <c r="J73" s="22">
        <f>SUM(K73:L73)</f>
        <v>0</v>
      </c>
      <c r="K73" s="22"/>
      <c r="L73" s="22"/>
      <c r="M73" s="23"/>
    </row>
    <row r="74" spans="1:13" ht="24.75" customHeight="1">
      <c r="A74" s="19">
        <v>50</v>
      </c>
      <c r="B74" s="20" t="s">
        <v>82</v>
      </c>
      <c r="C74" s="21"/>
      <c r="D74" s="21" t="e">
        <f>SUM(E74:I74)</f>
        <v>#N/A</v>
      </c>
      <c r="E74" s="21" t="e">
        <f>#N/A</f>
        <v>#N/A</v>
      </c>
      <c r="F74" s="21"/>
      <c r="G74" s="21"/>
      <c r="H74" s="21"/>
      <c r="I74" s="21" t="e">
        <f>#N/A</f>
        <v>#N/A</v>
      </c>
      <c r="J74" s="22">
        <f>SUM(K74:L74)</f>
        <v>0</v>
      </c>
      <c r="K74" s="22"/>
      <c r="L74" s="22"/>
      <c r="M74" s="23"/>
    </row>
    <row r="75" spans="1:13" s="16" customFormat="1" ht="24.75" customHeight="1">
      <c r="A75" s="10"/>
      <c r="B75" s="17" t="s">
        <v>83</v>
      </c>
      <c r="C75" s="12"/>
      <c r="D75" s="12" t="e">
        <f>SUM(E75:I75)</f>
        <v>#N/A</v>
      </c>
      <c r="E75" s="12" t="e">
        <f>SUM(E76:E88)</f>
        <v>#N/A</v>
      </c>
      <c r="F75" s="12" t="e">
        <f>SUM(F76:F88)</f>
        <v>#N/A</v>
      </c>
      <c r="G75" s="12" t="e">
        <f>SUM(G76:G88)</f>
        <v>#N/A</v>
      </c>
      <c r="H75" s="12">
        <f>SUM(H76:H88)</f>
        <v>0</v>
      </c>
      <c r="I75" s="12" t="e">
        <f>SUM(I76:I88)</f>
        <v>#N/A</v>
      </c>
      <c r="J75" s="13">
        <f>SUM(J76:J88)</f>
        <v>0</v>
      </c>
      <c r="K75" s="13">
        <f>SUM(K76:K88)</f>
        <v>0</v>
      </c>
      <c r="L75" s="13">
        <f>SUM(L76:L88)</f>
        <v>0</v>
      </c>
      <c r="M75" s="18"/>
    </row>
    <row r="76" spans="1:13" ht="24.75" customHeight="1">
      <c r="A76" s="19">
        <v>51</v>
      </c>
      <c r="B76" s="20" t="s">
        <v>84</v>
      </c>
      <c r="C76" s="21"/>
      <c r="D76" s="21" t="e">
        <f>SUM(E76:I76)</f>
        <v>#N/A</v>
      </c>
      <c r="E76" s="21" t="e">
        <f>#N/A</f>
        <v>#N/A</v>
      </c>
      <c r="F76" s="21"/>
      <c r="G76" s="21"/>
      <c r="H76" s="21"/>
      <c r="I76" s="21" t="e">
        <f>#N/A</f>
        <v>#N/A</v>
      </c>
      <c r="J76" s="22">
        <f>SUM(K76:L76)</f>
        <v>0</v>
      </c>
      <c r="K76" s="22"/>
      <c r="L76" s="22"/>
      <c r="M76" s="23"/>
    </row>
    <row r="77" spans="1:13" ht="24.75" customHeight="1">
      <c r="A77" s="19">
        <v>52</v>
      </c>
      <c r="B77" s="20" t="s">
        <v>85</v>
      </c>
      <c r="C77" s="21"/>
      <c r="D77" s="21" t="e">
        <f>SUM(E77:I77)</f>
        <v>#N/A</v>
      </c>
      <c r="E77" s="21"/>
      <c r="F77" s="21"/>
      <c r="G77" s="21" t="e">
        <f>#N/A</f>
        <v>#N/A</v>
      </c>
      <c r="H77" s="21"/>
      <c r="I77" s="21" t="e">
        <f>#N/A</f>
        <v>#N/A</v>
      </c>
      <c r="J77" s="22">
        <f>SUM(K77:L77)</f>
        <v>0</v>
      </c>
      <c r="K77" s="22"/>
      <c r="L77" s="22"/>
      <c r="M77" s="23"/>
    </row>
    <row r="78" spans="1:13" ht="24.75" customHeight="1">
      <c r="A78" s="19">
        <v>53</v>
      </c>
      <c r="B78" s="20" t="s">
        <v>86</v>
      </c>
      <c r="C78" s="21"/>
      <c r="D78" s="21" t="e">
        <f>SUM(E78:I78)</f>
        <v>#N/A</v>
      </c>
      <c r="E78" s="21" t="e">
        <f>#N/A</f>
        <v>#N/A</v>
      </c>
      <c r="F78" s="21"/>
      <c r="G78" s="21"/>
      <c r="H78" s="21"/>
      <c r="I78" s="21" t="e">
        <f>#N/A</f>
        <v>#N/A</v>
      </c>
      <c r="J78" s="22">
        <f>SUM(K78:L78)</f>
        <v>0</v>
      </c>
      <c r="K78" s="22"/>
      <c r="L78" s="22"/>
      <c r="M78" s="23"/>
    </row>
    <row r="79" spans="1:13" ht="24.75" customHeight="1">
      <c r="A79" s="19">
        <v>54</v>
      </c>
      <c r="B79" s="20" t="s">
        <v>87</v>
      </c>
      <c r="C79" s="21"/>
      <c r="D79" s="21" t="e">
        <f>SUM(E79:I79)</f>
        <v>#N/A</v>
      </c>
      <c r="E79" s="21"/>
      <c r="F79" s="21"/>
      <c r="G79" s="21" t="e">
        <f>#N/A</f>
        <v>#N/A</v>
      </c>
      <c r="H79" s="21"/>
      <c r="I79" s="21" t="e">
        <f>#N/A</f>
        <v>#N/A</v>
      </c>
      <c r="J79" s="22">
        <f>SUM(K79:L79)</f>
        <v>0</v>
      </c>
      <c r="K79" s="22"/>
      <c r="L79" s="22"/>
      <c r="M79" s="23"/>
    </row>
    <row r="80" spans="1:13" ht="24.75" customHeight="1">
      <c r="A80" s="19">
        <v>55</v>
      </c>
      <c r="B80" s="20" t="s">
        <v>88</v>
      </c>
      <c r="C80" s="21"/>
      <c r="D80" s="21" t="e">
        <f>SUM(E80:I80)</f>
        <v>#N/A</v>
      </c>
      <c r="E80" s="21"/>
      <c r="F80" s="21" t="e">
        <f>#N/A</f>
        <v>#N/A</v>
      </c>
      <c r="G80" s="21"/>
      <c r="H80" s="21"/>
      <c r="I80" s="21" t="e">
        <f>#N/A</f>
        <v>#N/A</v>
      </c>
      <c r="J80" s="22">
        <f>SUM(K80:L80)</f>
        <v>0</v>
      </c>
      <c r="K80" s="22"/>
      <c r="L80" s="22"/>
      <c r="M80" s="23"/>
    </row>
    <row r="81" spans="1:13" s="29" customFormat="1" ht="24.75" customHeight="1">
      <c r="A81" s="24">
        <v>56</v>
      </c>
      <c r="B81" s="25" t="s">
        <v>89</v>
      </c>
      <c r="C81" s="26"/>
      <c r="D81" s="26" t="e">
        <f>SUM(E81:I81)</f>
        <v>#N/A</v>
      </c>
      <c r="E81" s="26" t="e">
        <f>#N/A</f>
        <v>#N/A</v>
      </c>
      <c r="F81" s="26"/>
      <c r="G81" s="26"/>
      <c r="H81" s="26"/>
      <c r="I81" s="26" t="e">
        <f>#N/A</f>
        <v>#N/A</v>
      </c>
      <c r="J81" s="27">
        <f>SUM(K81:L81)</f>
        <v>0</v>
      </c>
      <c r="K81" s="27"/>
      <c r="L81" s="27"/>
      <c r="M81" s="28"/>
    </row>
    <row r="82" spans="1:13" ht="24.75" customHeight="1">
      <c r="A82" s="19">
        <v>57</v>
      </c>
      <c r="B82" s="20" t="s">
        <v>90</v>
      </c>
      <c r="C82" s="21"/>
      <c r="D82" s="21" t="e">
        <f>SUM(E82:I82)</f>
        <v>#N/A</v>
      </c>
      <c r="E82" s="21" t="e">
        <f>#N/A</f>
        <v>#N/A</v>
      </c>
      <c r="F82" s="21"/>
      <c r="G82" s="21"/>
      <c r="H82" s="21"/>
      <c r="I82" s="21" t="e">
        <f>#N/A</f>
        <v>#N/A</v>
      </c>
      <c r="J82" s="22">
        <f>SUM(K82:L82)</f>
        <v>0</v>
      </c>
      <c r="K82" s="22"/>
      <c r="L82" s="22"/>
      <c r="M82" s="23"/>
    </row>
    <row r="83" spans="1:13" ht="24.75" customHeight="1">
      <c r="A83" s="19">
        <v>58</v>
      </c>
      <c r="B83" s="20" t="s">
        <v>91</v>
      </c>
      <c r="C83" s="21"/>
      <c r="D83" s="21" t="e">
        <f>SUM(E83:I83)</f>
        <v>#N/A</v>
      </c>
      <c r="E83" s="21" t="e">
        <f>#N/A</f>
        <v>#N/A</v>
      </c>
      <c r="F83" s="21" t="e">
        <f>#N/A</f>
        <v>#N/A</v>
      </c>
      <c r="G83" s="21"/>
      <c r="H83" s="21"/>
      <c r="I83" s="21" t="e">
        <f>#N/A</f>
        <v>#N/A</v>
      </c>
      <c r="J83" s="22">
        <f>SUM(K83:L83)</f>
        <v>0</v>
      </c>
      <c r="K83" s="22"/>
      <c r="L83" s="22"/>
      <c r="M83" s="23"/>
    </row>
    <row r="84" spans="1:13" ht="24.75" customHeight="1">
      <c r="A84" s="19">
        <v>59</v>
      </c>
      <c r="B84" s="20" t="s">
        <v>92</v>
      </c>
      <c r="C84" s="21"/>
      <c r="D84" s="21" t="e">
        <f>SUM(E84:I84)</f>
        <v>#N/A</v>
      </c>
      <c r="E84" s="21" t="e">
        <f>#N/A</f>
        <v>#N/A</v>
      </c>
      <c r="F84" s="21"/>
      <c r="G84" s="21"/>
      <c r="H84" s="21"/>
      <c r="I84" s="21" t="e">
        <f>#N/A</f>
        <v>#N/A</v>
      </c>
      <c r="J84" s="22">
        <f>SUM(K84:L84)</f>
        <v>0</v>
      </c>
      <c r="K84" s="22"/>
      <c r="L84" s="22"/>
      <c r="M84" s="23"/>
    </row>
    <row r="85" spans="1:13" ht="24.75" customHeight="1">
      <c r="A85" s="19">
        <v>60</v>
      </c>
      <c r="B85" s="20" t="s">
        <v>93</v>
      </c>
      <c r="C85" s="21"/>
      <c r="D85" s="21" t="e">
        <f>SUM(E85:I85)</f>
        <v>#N/A</v>
      </c>
      <c r="E85" s="21"/>
      <c r="F85" s="21"/>
      <c r="G85" s="21" t="e">
        <f>#N/A</f>
        <v>#N/A</v>
      </c>
      <c r="H85" s="21"/>
      <c r="I85" s="21" t="e">
        <f>#N/A</f>
        <v>#N/A</v>
      </c>
      <c r="J85" s="22">
        <f>SUM(K85:L85)</f>
        <v>0</v>
      </c>
      <c r="K85" s="22"/>
      <c r="L85" s="22"/>
      <c r="M85" s="23"/>
    </row>
    <row r="86" spans="1:13" ht="24.75" customHeight="1">
      <c r="A86" s="19">
        <v>61</v>
      </c>
      <c r="B86" s="20" t="s">
        <v>94</v>
      </c>
      <c r="C86" s="21"/>
      <c r="D86" s="21" t="e">
        <f>SUM(E86:I86)</f>
        <v>#N/A</v>
      </c>
      <c r="E86" s="21" t="e">
        <f>#N/A</f>
        <v>#N/A</v>
      </c>
      <c r="F86" s="21"/>
      <c r="G86" s="21" t="e">
        <f>#N/A</f>
        <v>#N/A</v>
      </c>
      <c r="H86" s="21"/>
      <c r="I86" s="21" t="e">
        <f>#N/A</f>
        <v>#N/A</v>
      </c>
      <c r="J86" s="22">
        <f>SUM(K86:L86)</f>
        <v>0</v>
      </c>
      <c r="K86" s="22"/>
      <c r="L86" s="22"/>
      <c r="M86" s="23"/>
    </row>
    <row r="87" spans="1:13" ht="24.75" customHeight="1">
      <c r="A87" s="19">
        <v>62</v>
      </c>
      <c r="B87" s="20" t="s">
        <v>95</v>
      </c>
      <c r="C87" s="21"/>
      <c r="D87" s="21" t="e">
        <f>SUM(E87:I87)</f>
        <v>#N/A</v>
      </c>
      <c r="E87" s="21" t="e">
        <f>#N/A</f>
        <v>#N/A</v>
      </c>
      <c r="F87" s="21"/>
      <c r="G87" s="21"/>
      <c r="H87" s="21"/>
      <c r="I87" s="21" t="e">
        <f>#N/A</f>
        <v>#N/A</v>
      </c>
      <c r="J87" s="22">
        <f>SUM(K87:L87)</f>
        <v>0</v>
      </c>
      <c r="K87" s="22"/>
      <c r="L87" s="22"/>
      <c r="M87" s="23"/>
    </row>
    <row r="88" spans="1:13" ht="24.75" customHeight="1">
      <c r="A88" s="19">
        <v>63</v>
      </c>
      <c r="B88" s="20" t="s">
        <v>96</v>
      </c>
      <c r="C88" s="21"/>
      <c r="D88" s="21" t="e">
        <f>SUM(E88:I88)</f>
        <v>#N/A</v>
      </c>
      <c r="E88" s="21" t="e">
        <f>#N/A</f>
        <v>#N/A</v>
      </c>
      <c r="F88" s="21"/>
      <c r="G88" s="21"/>
      <c r="H88" s="21"/>
      <c r="I88" s="21" t="e">
        <f>#N/A</f>
        <v>#N/A</v>
      </c>
      <c r="J88" s="22">
        <f>SUM(K88:L88)</f>
        <v>0</v>
      </c>
      <c r="K88" s="22"/>
      <c r="L88" s="22"/>
      <c r="M88" s="23"/>
    </row>
  </sheetData>
  <sheetProtection selectLockedCells="1" selectUnlockedCells="1"/>
  <mergeCells count="15">
    <mergeCell ref="A5:M5"/>
    <mergeCell ref="A6:M6"/>
    <mergeCell ref="A7:M7"/>
    <mergeCell ref="A8:M8"/>
    <mergeCell ref="A9:A12"/>
    <mergeCell ref="B9:B12"/>
    <mergeCell ref="C9:C12"/>
    <mergeCell ref="D9:L9"/>
    <mergeCell ref="M9:M12"/>
    <mergeCell ref="D10:H10"/>
    <mergeCell ref="J10:L10"/>
    <mergeCell ref="D11:D12"/>
    <mergeCell ref="E11:I11"/>
    <mergeCell ref="J11:J12"/>
    <mergeCell ref="K11:L11"/>
  </mergeCells>
  <printOptions horizontalCentered="1"/>
  <pageMargins left="0.19652777777777777" right="0.19652777777777777" top="0.5902777777777778" bottom="0.9840277777777777" header="0.5118055555555555" footer="0.5118055555555555"/>
  <pageSetup fitToHeight="0" fitToWidth="1" horizontalDpi="300" verticalDpi="300" orientation="portrait" paperSize="9"/>
  <headerFooter alignWithMargins="0">
    <oddFooter>&amp;R&amp;"Calibri,Regular"&amp;11&amp;P</oddFooter>
  </headerFooter>
</worksheet>
</file>

<file path=xl/worksheets/sheet2.xml><?xml version="1.0" encoding="utf-8"?>
<worksheet xmlns="http://schemas.openxmlformats.org/spreadsheetml/2006/main" xmlns:r="http://schemas.openxmlformats.org/officeDocument/2006/relationships">
  <sheetPr>
    <tabColor indexed="10"/>
    <pageSetUpPr fitToPage="1"/>
  </sheetPr>
  <dimension ref="A1:AT23"/>
  <sheetViews>
    <sheetView zoomScale="76" zoomScaleNormal="76" workbookViewId="0" topLeftCell="A1">
      <pane xSplit="2" ySplit="10" topLeftCell="C11" activePane="bottomRight" state="frozen"/>
      <selection pane="topLeft" activeCell="A1" sqref="A1"/>
      <selection pane="topRight" activeCell="C1" sqref="C1"/>
      <selection pane="bottomLeft" activeCell="A11" sqref="A11"/>
      <selection pane="bottomRight" activeCell="S8" sqref="S8"/>
    </sheetView>
  </sheetViews>
  <sheetFormatPr defaultColWidth="9.140625" defaultRowHeight="12.75"/>
  <cols>
    <col min="1" max="1" width="4.28125" style="30" customWidth="1"/>
    <col min="2" max="2" width="23.8515625" style="31" customWidth="1"/>
    <col min="3" max="4" width="7.8515625" style="30" customWidth="1"/>
    <col min="5" max="5" width="9.7109375" style="30" customWidth="1"/>
    <col min="6" max="6" width="0" style="30" hidden="1" customWidth="1"/>
    <col min="7" max="9" width="0" style="32" hidden="1" customWidth="1"/>
    <col min="10" max="10" width="0" style="33" hidden="1" customWidth="1"/>
    <col min="11" max="11" width="0" style="32" hidden="1" customWidth="1"/>
    <col min="12" max="12" width="11.00390625" style="30" customWidth="1"/>
    <col min="13" max="13" width="8.28125" style="32" customWidth="1"/>
    <col min="14" max="14" width="7.7109375" style="32" customWidth="1"/>
    <col min="15" max="15" width="7.8515625" style="32" customWidth="1"/>
    <col min="16" max="16" width="8.7109375" style="32" customWidth="1"/>
    <col min="17" max="17" width="9.00390625" style="32" customWidth="1"/>
    <col min="18" max="18" width="8.57421875" style="32" customWidth="1"/>
    <col min="19" max="19" width="8.421875" style="32" customWidth="1"/>
    <col min="20" max="20" width="9.7109375" style="32" customWidth="1"/>
    <col min="21" max="21" width="8.7109375" style="32" customWidth="1"/>
    <col min="22" max="22" width="12.57421875" style="32" customWidth="1"/>
    <col min="23" max="23" width="9.28125" style="32" customWidth="1"/>
    <col min="24" max="24" width="8.8515625" style="32" customWidth="1"/>
    <col min="25" max="25" width="0" style="32" hidden="1" customWidth="1"/>
    <col min="26" max="32" width="0" style="33" hidden="1" customWidth="1"/>
    <col min="33" max="35" width="11.00390625" style="32" customWidth="1"/>
    <col min="36" max="36" width="9.00390625" style="32" customWidth="1"/>
    <col min="37" max="39" width="0" style="34" hidden="1" customWidth="1"/>
    <col min="40" max="40" width="10.7109375" style="30" customWidth="1"/>
    <col min="41" max="42" width="10.57421875" style="35" customWidth="1"/>
    <col min="43" max="43" width="11.421875" style="35" customWidth="1"/>
    <col min="44" max="237" width="8.8515625" style="36" customWidth="1"/>
    <col min="238" max="238" width="5.140625" style="36" customWidth="1"/>
    <col min="239" max="239" width="31.7109375" style="36" customWidth="1"/>
    <col min="240" max="241" width="10.00390625" style="36" customWidth="1"/>
    <col min="242" max="242" width="9.28125" style="36" customWidth="1"/>
    <col min="243" max="243" width="12.00390625" style="36" customWidth="1"/>
    <col min="244" max="244" width="9.57421875" style="36" customWidth="1"/>
    <col min="245" max="245" width="11.00390625" style="36" customWidth="1"/>
    <col min="246" max="246" width="12.00390625" style="36" customWidth="1"/>
    <col min="247" max="247" width="9.421875" style="36" customWidth="1"/>
    <col min="248" max="248" width="11.00390625" style="36" customWidth="1"/>
    <col min="249" max="249" width="11.57421875" style="36" customWidth="1"/>
    <col min="250" max="250" width="12.57421875" style="36" customWidth="1"/>
    <col min="251" max="251" width="14.140625" style="36" customWidth="1"/>
    <col min="252" max="252" width="14.57421875" style="36" customWidth="1"/>
    <col min="253" max="254" width="11.00390625" style="36" customWidth="1"/>
    <col min="255" max="255" width="10.00390625" style="36" customWidth="1"/>
    <col min="256" max="16384" width="10.57421875" style="36" customWidth="1"/>
  </cols>
  <sheetData>
    <row r="1" spans="1:36" ht="29.25" customHeight="1">
      <c r="A1" s="285" t="s">
        <v>97</v>
      </c>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row>
    <row r="2" spans="1:43" s="30" customFormat="1" ht="24.75" customHeight="1">
      <c r="A2" s="286" t="s">
        <v>98</v>
      </c>
      <c r="B2" s="286"/>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c r="AJ2" s="286"/>
      <c r="AK2" s="286"/>
      <c r="AL2" s="286"/>
      <c r="AM2" s="37"/>
      <c r="AO2" s="38"/>
      <c r="AP2" s="38"/>
      <c r="AQ2" s="38"/>
    </row>
    <row r="3" spans="1:43" s="30" customFormat="1" ht="55.5" customHeight="1">
      <c r="A3" s="286" t="s">
        <v>99</v>
      </c>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37"/>
      <c r="AO3" s="38"/>
      <c r="AP3" s="39" t="s">
        <v>100</v>
      </c>
      <c r="AQ3" s="38"/>
    </row>
    <row r="4" spans="1:43" s="41" customFormat="1" ht="12.75" customHeight="1">
      <c r="A4" s="287" t="s">
        <v>101</v>
      </c>
      <c r="B4" s="287"/>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7"/>
      <c r="AM4" s="40"/>
      <c r="AO4" s="42"/>
      <c r="AP4" s="42"/>
      <c r="AQ4" s="42"/>
    </row>
    <row r="5" spans="1:43" s="30" customFormat="1" ht="24" customHeight="1">
      <c r="A5" s="284" t="s">
        <v>7</v>
      </c>
      <c r="B5" s="284"/>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40"/>
      <c r="AO5" s="38"/>
      <c r="AP5" s="38"/>
      <c r="AQ5" s="38"/>
    </row>
    <row r="6" spans="1:43" s="30" customFormat="1" ht="51" customHeight="1">
      <c r="A6" s="278" t="s">
        <v>8</v>
      </c>
      <c r="B6" s="278" t="s">
        <v>102</v>
      </c>
      <c r="C6" s="278" t="s">
        <v>103</v>
      </c>
      <c r="D6" s="278" t="s">
        <v>104</v>
      </c>
      <c r="E6" s="278" t="s">
        <v>105</v>
      </c>
      <c r="F6" s="278" t="s">
        <v>106</v>
      </c>
      <c r="G6" s="278"/>
      <c r="H6" s="278"/>
      <c r="I6" s="278"/>
      <c r="J6" s="278"/>
      <c r="K6" s="278"/>
      <c r="L6" s="278" t="s">
        <v>107</v>
      </c>
      <c r="M6" s="278"/>
      <c r="N6" s="278"/>
      <c r="O6" s="278"/>
      <c r="P6" s="278"/>
      <c r="Q6" s="278"/>
      <c r="R6" s="278"/>
      <c r="S6" s="278" t="s">
        <v>108</v>
      </c>
      <c r="T6" s="278"/>
      <c r="U6" s="278" t="s">
        <v>109</v>
      </c>
      <c r="V6" s="278"/>
      <c r="W6" s="278" t="s">
        <v>110</v>
      </c>
      <c r="X6" s="278" t="s">
        <v>111</v>
      </c>
      <c r="Y6" s="278" t="s">
        <v>112</v>
      </c>
      <c r="Z6" s="280" t="s">
        <v>113</v>
      </c>
      <c r="AA6" s="279" t="s">
        <v>114</v>
      </c>
      <c r="AB6" s="279"/>
      <c r="AC6" s="279"/>
      <c r="AD6" s="279"/>
      <c r="AE6" s="279" t="s">
        <v>115</v>
      </c>
      <c r="AF6" s="279"/>
      <c r="AG6" s="282" t="s">
        <v>116</v>
      </c>
      <c r="AH6" s="278" t="s">
        <v>117</v>
      </c>
      <c r="AI6" s="278"/>
      <c r="AJ6" s="282" t="s">
        <v>118</v>
      </c>
      <c r="AK6" s="283" t="s">
        <v>118</v>
      </c>
      <c r="AL6" s="283" t="s">
        <v>119</v>
      </c>
      <c r="AM6" s="283" t="s">
        <v>120</v>
      </c>
      <c r="AN6" s="281" t="s">
        <v>121</v>
      </c>
      <c r="AO6" s="281"/>
      <c r="AP6" s="38"/>
      <c r="AQ6" s="38"/>
    </row>
    <row r="7" spans="1:43" s="34" customFormat="1" ht="24" customHeight="1">
      <c r="A7" s="278"/>
      <c r="B7" s="278"/>
      <c r="C7" s="278"/>
      <c r="D7" s="278"/>
      <c r="E7" s="278"/>
      <c r="F7" s="278" t="s">
        <v>122</v>
      </c>
      <c r="G7" s="278" t="s">
        <v>123</v>
      </c>
      <c r="H7" s="278" t="s">
        <v>124</v>
      </c>
      <c r="I7" s="278"/>
      <c r="J7" s="278"/>
      <c r="K7" s="278"/>
      <c r="L7" s="278" t="s">
        <v>125</v>
      </c>
      <c r="M7" s="278" t="s">
        <v>126</v>
      </c>
      <c r="N7" s="278" t="s">
        <v>124</v>
      </c>
      <c r="O7" s="278"/>
      <c r="P7" s="278"/>
      <c r="Q7" s="278"/>
      <c r="R7" s="278"/>
      <c r="S7" s="282" t="s">
        <v>10</v>
      </c>
      <c r="T7" s="278" t="s">
        <v>124</v>
      </c>
      <c r="U7" s="278" t="s">
        <v>127</v>
      </c>
      <c r="V7" s="278" t="s">
        <v>128</v>
      </c>
      <c r="W7" s="278"/>
      <c r="X7" s="278"/>
      <c r="Y7" s="278"/>
      <c r="Z7" s="280"/>
      <c r="AA7" s="279" t="s">
        <v>10</v>
      </c>
      <c r="AB7" s="280" t="s">
        <v>129</v>
      </c>
      <c r="AC7" s="279" t="s">
        <v>130</v>
      </c>
      <c r="AD7" s="279"/>
      <c r="AE7" s="280" t="s">
        <v>131</v>
      </c>
      <c r="AF7" s="280" t="s">
        <v>132</v>
      </c>
      <c r="AG7" s="282"/>
      <c r="AH7" s="278" t="s">
        <v>10</v>
      </c>
      <c r="AI7" s="278" t="s">
        <v>133</v>
      </c>
      <c r="AJ7" s="282"/>
      <c r="AK7" s="283"/>
      <c r="AL7" s="283"/>
      <c r="AM7" s="283"/>
      <c r="AN7" s="281"/>
      <c r="AO7" s="281"/>
      <c r="AP7" s="49"/>
      <c r="AQ7" s="49"/>
    </row>
    <row r="8" spans="1:43" s="30" customFormat="1" ht="69" customHeight="1">
      <c r="A8" s="278"/>
      <c r="B8" s="278"/>
      <c r="C8" s="278"/>
      <c r="D8" s="278"/>
      <c r="E8" s="278"/>
      <c r="F8" s="278"/>
      <c r="G8" s="278"/>
      <c r="H8" s="46" t="s">
        <v>10</v>
      </c>
      <c r="I8" s="46" t="s">
        <v>134</v>
      </c>
      <c r="J8" s="44" t="s">
        <v>135</v>
      </c>
      <c r="K8" s="46" t="s">
        <v>136</v>
      </c>
      <c r="L8" s="278"/>
      <c r="M8" s="278"/>
      <c r="N8" s="46" t="s">
        <v>10</v>
      </c>
      <c r="O8" s="46" t="s">
        <v>134</v>
      </c>
      <c r="P8" s="46" t="s">
        <v>137</v>
      </c>
      <c r="Q8" s="46" t="s">
        <v>138</v>
      </c>
      <c r="R8" s="46" t="s">
        <v>136</v>
      </c>
      <c r="S8" s="282"/>
      <c r="T8" s="278"/>
      <c r="U8" s="278"/>
      <c r="V8" s="278"/>
      <c r="W8" s="278"/>
      <c r="X8" s="278"/>
      <c r="Y8" s="278"/>
      <c r="Z8" s="280"/>
      <c r="AA8" s="279"/>
      <c r="AB8" s="280"/>
      <c r="AC8" s="45" t="s">
        <v>139</v>
      </c>
      <c r="AD8" s="45" t="s">
        <v>140</v>
      </c>
      <c r="AE8" s="280"/>
      <c r="AF8" s="280"/>
      <c r="AG8" s="282"/>
      <c r="AH8" s="278"/>
      <c r="AI8" s="278"/>
      <c r="AJ8" s="282"/>
      <c r="AK8" s="283"/>
      <c r="AL8" s="283"/>
      <c r="AM8" s="283"/>
      <c r="AN8" s="281"/>
      <c r="AO8" s="281"/>
      <c r="AP8" s="38"/>
      <c r="AQ8" s="38"/>
    </row>
    <row r="9" spans="1:46" s="30" customFormat="1" ht="20.25" customHeight="1" hidden="1">
      <c r="A9" s="6">
        <v>1</v>
      </c>
      <c r="B9" s="6">
        <f>+A9+1</f>
        <v>2</v>
      </c>
      <c r="C9" s="6">
        <f>+B9+1</f>
        <v>3</v>
      </c>
      <c r="D9" s="6">
        <f>+C9+1</f>
        <v>4</v>
      </c>
      <c r="E9" s="6">
        <f>+D9+1</f>
        <v>5</v>
      </c>
      <c r="F9" s="6">
        <f>+E9+1</f>
        <v>6</v>
      </c>
      <c r="G9" s="6">
        <f>+F9+1</f>
        <v>7</v>
      </c>
      <c r="H9" s="6">
        <f>+G9+1</f>
        <v>8</v>
      </c>
      <c r="I9" s="6">
        <f>+H9+1</f>
        <v>9</v>
      </c>
      <c r="J9" s="47"/>
      <c r="K9" s="6">
        <v>10</v>
      </c>
      <c r="L9" s="6">
        <f>+K9+1</f>
        <v>11</v>
      </c>
      <c r="M9" s="6">
        <f>+L9+1</f>
        <v>12</v>
      </c>
      <c r="N9" s="6">
        <f>+M9+1</f>
        <v>13</v>
      </c>
      <c r="O9" s="6">
        <f>+N9+1</f>
        <v>14</v>
      </c>
      <c r="P9" s="6">
        <f>+O9+1</f>
        <v>15</v>
      </c>
      <c r="Q9" s="6">
        <f>+P9+1</f>
        <v>16</v>
      </c>
      <c r="R9" s="6">
        <f>+Q9+1</f>
        <v>17</v>
      </c>
      <c r="S9" s="6">
        <f>+R9+1</f>
        <v>18</v>
      </c>
      <c r="T9" s="6">
        <f>+S9+1</f>
        <v>19</v>
      </c>
      <c r="U9" s="6">
        <f>+T9+1</f>
        <v>20</v>
      </c>
      <c r="V9" s="6">
        <f>+U9+1</f>
        <v>21</v>
      </c>
      <c r="W9" s="6">
        <f>+V9+1</f>
        <v>22</v>
      </c>
      <c r="X9" s="6">
        <f>+W9+1</f>
        <v>23</v>
      </c>
      <c r="Y9" s="6">
        <f>+X9+1</f>
        <v>24</v>
      </c>
      <c r="Z9" s="47"/>
      <c r="AA9" s="47"/>
      <c r="AB9" s="47"/>
      <c r="AC9" s="47"/>
      <c r="AD9" s="47"/>
      <c r="AE9" s="47"/>
      <c r="AF9" s="47"/>
      <c r="AG9" s="6">
        <v>24</v>
      </c>
      <c r="AH9" s="6"/>
      <c r="AI9" s="6">
        <v>24</v>
      </c>
      <c r="AJ9" s="6">
        <v>24</v>
      </c>
      <c r="AK9" s="47">
        <f>+AJ9+1</f>
        <v>25</v>
      </c>
      <c r="AL9" s="47"/>
      <c r="AM9" s="47"/>
      <c r="AO9" s="38"/>
      <c r="AP9" s="38"/>
      <c r="AQ9" s="38"/>
      <c r="AT9" s="6"/>
    </row>
    <row r="10" spans="1:46" s="57" customFormat="1" ht="33" customHeight="1">
      <c r="A10" s="50"/>
      <c r="B10" s="50" t="s">
        <v>21</v>
      </c>
      <c r="C10" s="50"/>
      <c r="D10" s="50"/>
      <c r="E10" s="50"/>
      <c r="F10" s="50"/>
      <c r="G10" s="51"/>
      <c r="H10" s="51"/>
      <c r="I10" s="51"/>
      <c r="J10" s="52"/>
      <c r="K10" s="51"/>
      <c r="L10" s="50"/>
      <c r="M10" s="51"/>
      <c r="N10" s="51"/>
      <c r="O10" s="51"/>
      <c r="P10" s="51"/>
      <c r="Q10" s="51"/>
      <c r="R10" s="51"/>
      <c r="S10" s="51"/>
      <c r="T10" s="51"/>
      <c r="U10" s="51"/>
      <c r="V10" s="51"/>
      <c r="W10" s="51"/>
      <c r="X10" s="51"/>
      <c r="Y10" s="51"/>
      <c r="Z10" s="52"/>
      <c r="AA10" s="52"/>
      <c r="AB10" s="52"/>
      <c r="AC10" s="52"/>
      <c r="AD10" s="52"/>
      <c r="AE10" s="52"/>
      <c r="AF10" s="52"/>
      <c r="AG10" s="51"/>
      <c r="AH10" s="51"/>
      <c r="AI10" s="51"/>
      <c r="AJ10" s="51"/>
      <c r="AK10" s="53" t="e">
        <f>#N/A</f>
        <v>#N/A</v>
      </c>
      <c r="AL10" s="54" t="e">
        <f>#N/A</f>
        <v>#N/A</v>
      </c>
      <c r="AM10" s="54" t="e">
        <f>#N/A</f>
        <v>#N/A</v>
      </c>
      <c r="AN10" s="55" t="e">
        <f>#N/A</f>
        <v>#N/A</v>
      </c>
      <c r="AO10" s="56" t="e">
        <f>#N/A</f>
        <v>#N/A</v>
      </c>
      <c r="AP10" s="56" t="e">
        <f>#N/A</f>
        <v>#N/A</v>
      </c>
      <c r="AQ10" s="56">
        <f>+AJ10+PLII!Y11</f>
        <v>0</v>
      </c>
      <c r="AR10" s="57" t="e">
        <f>#N/A</f>
        <v>#N/A</v>
      </c>
      <c r="AS10" s="57" t="e">
        <f>#N/A</f>
        <v>#N/A</v>
      </c>
      <c r="AT10" s="58" t="e">
        <f>#N/A</f>
        <v>#N/A</v>
      </c>
    </row>
    <row r="11" spans="1:46" s="57" customFormat="1" ht="33" customHeight="1">
      <c r="A11" s="50" t="s">
        <v>141</v>
      </c>
      <c r="B11" s="59" t="s">
        <v>142</v>
      </c>
      <c r="C11" s="50"/>
      <c r="D11" s="50"/>
      <c r="E11" s="50"/>
      <c r="F11" s="50"/>
      <c r="G11" s="51"/>
      <c r="H11" s="51"/>
      <c r="I11" s="51"/>
      <c r="J11" s="52"/>
      <c r="K11" s="51"/>
      <c r="L11" s="50"/>
      <c r="M11" s="51"/>
      <c r="N11" s="51"/>
      <c r="O11" s="51"/>
      <c r="P11" s="51"/>
      <c r="Q11" s="51"/>
      <c r="R11" s="51"/>
      <c r="S11" s="51"/>
      <c r="T11" s="51"/>
      <c r="U11" s="51"/>
      <c r="V11" s="51"/>
      <c r="W11" s="51"/>
      <c r="X11" s="51"/>
      <c r="Y11" s="51"/>
      <c r="Z11" s="52"/>
      <c r="AA11" s="52"/>
      <c r="AB11" s="52"/>
      <c r="AC11" s="52"/>
      <c r="AD11" s="52"/>
      <c r="AE11" s="52"/>
      <c r="AF11" s="52"/>
      <c r="AG11" s="51"/>
      <c r="AH11" s="51"/>
      <c r="AI11" s="51"/>
      <c r="AJ11" s="51"/>
      <c r="AK11" s="53" t="e">
        <f>+AK13+AK21</f>
        <v>#N/A</v>
      </c>
      <c r="AL11" s="54" t="e">
        <f>+AL13+AL21</f>
        <v>#N/A</v>
      </c>
      <c r="AM11" s="54" t="e">
        <f>+AM13+AM21</f>
        <v>#N/A</v>
      </c>
      <c r="AN11" s="55" t="e">
        <f>+AN13+AN21</f>
        <v>#N/A</v>
      </c>
      <c r="AO11" s="56" t="e">
        <f>+AO13+AO21</f>
        <v>#N/A</v>
      </c>
      <c r="AP11" s="56" t="e">
        <f>+AP13+AP21</f>
        <v>#N/A</v>
      </c>
      <c r="AQ11" s="56" t="e">
        <f>+AQ13+AQ21</f>
        <v>#N/A</v>
      </c>
      <c r="AR11" s="57" t="e">
        <f>+AR13+AR21</f>
        <v>#N/A</v>
      </c>
      <c r="AS11" s="57" t="e">
        <f>+AS13+AS21</f>
        <v>#N/A</v>
      </c>
      <c r="AT11" s="60" t="e">
        <f>+AT13+AT21</f>
        <v>#N/A</v>
      </c>
    </row>
    <row r="12" spans="1:46" s="57" customFormat="1" ht="100.5" customHeight="1">
      <c r="A12" s="50" t="s">
        <v>143</v>
      </c>
      <c r="B12" s="59" t="s">
        <v>144</v>
      </c>
      <c r="C12" s="50"/>
      <c r="D12" s="50"/>
      <c r="E12" s="50"/>
      <c r="F12" s="50"/>
      <c r="G12" s="51"/>
      <c r="H12" s="51"/>
      <c r="I12" s="51"/>
      <c r="J12" s="52"/>
      <c r="K12" s="51"/>
      <c r="L12" s="50"/>
      <c r="M12" s="51"/>
      <c r="N12" s="51"/>
      <c r="O12" s="51"/>
      <c r="P12" s="51"/>
      <c r="Q12" s="51"/>
      <c r="R12" s="51"/>
      <c r="S12" s="51"/>
      <c r="T12" s="51"/>
      <c r="U12" s="51"/>
      <c r="V12" s="51"/>
      <c r="W12" s="51"/>
      <c r="X12" s="51"/>
      <c r="Y12" s="51"/>
      <c r="Z12" s="52"/>
      <c r="AA12" s="52"/>
      <c r="AB12" s="52"/>
      <c r="AC12" s="52"/>
      <c r="AD12" s="52"/>
      <c r="AE12" s="52"/>
      <c r="AF12" s="52"/>
      <c r="AG12" s="51"/>
      <c r="AH12" s="51"/>
      <c r="AI12" s="51"/>
      <c r="AJ12" s="51"/>
      <c r="AK12" s="53"/>
      <c r="AL12" s="54"/>
      <c r="AM12" s="54"/>
      <c r="AN12" s="55"/>
      <c r="AO12" s="56"/>
      <c r="AP12" s="56"/>
      <c r="AQ12" s="56"/>
      <c r="AT12" s="60"/>
    </row>
    <row r="13" spans="1:46" s="57" customFormat="1" ht="31.5" customHeight="1">
      <c r="A13" s="61">
        <v>1</v>
      </c>
      <c r="B13" s="62" t="s">
        <v>145</v>
      </c>
      <c r="C13" s="50"/>
      <c r="D13" s="50"/>
      <c r="E13" s="50"/>
      <c r="F13" s="50"/>
      <c r="G13" s="51"/>
      <c r="H13" s="51"/>
      <c r="I13" s="51"/>
      <c r="J13" s="52"/>
      <c r="K13" s="51"/>
      <c r="L13" s="50"/>
      <c r="M13" s="51"/>
      <c r="N13" s="51"/>
      <c r="O13" s="51"/>
      <c r="P13" s="51"/>
      <c r="Q13" s="51"/>
      <c r="R13" s="51"/>
      <c r="S13" s="51"/>
      <c r="T13" s="51"/>
      <c r="U13" s="51"/>
      <c r="V13" s="51"/>
      <c r="W13" s="51"/>
      <c r="X13" s="51"/>
      <c r="Y13" s="51"/>
      <c r="Z13" s="52"/>
      <c r="AA13" s="52"/>
      <c r="AB13" s="52"/>
      <c r="AC13" s="52"/>
      <c r="AD13" s="52"/>
      <c r="AE13" s="52"/>
      <c r="AF13" s="52"/>
      <c r="AG13" s="51"/>
      <c r="AH13" s="51"/>
      <c r="AI13" s="51"/>
      <c r="AJ13" s="51"/>
      <c r="AK13" s="53">
        <f>+AK14</f>
        <v>0</v>
      </c>
      <c r="AL13" s="54">
        <f>+AL14</f>
        <v>0</v>
      </c>
      <c r="AM13" s="54">
        <f>+AM14</f>
        <v>0</v>
      </c>
      <c r="AN13" s="55">
        <f>+AN14</f>
        <v>0</v>
      </c>
      <c r="AO13" s="56">
        <f>+AO14</f>
        <v>0</v>
      </c>
      <c r="AP13" s="56">
        <f>+AP14</f>
        <v>0</v>
      </c>
      <c r="AQ13" s="56">
        <f>+AQ14</f>
        <v>0</v>
      </c>
      <c r="AR13" s="57">
        <f>+AR14</f>
        <v>0</v>
      </c>
      <c r="AS13" s="57">
        <f>+AS14</f>
        <v>0</v>
      </c>
      <c r="AT13" s="63">
        <f>+AT14</f>
        <v>0</v>
      </c>
    </row>
    <row r="14" spans="1:46" s="57" customFormat="1" ht="31.5" customHeight="1">
      <c r="A14" s="61"/>
      <c r="B14" s="62" t="s">
        <v>146</v>
      </c>
      <c r="C14" s="50"/>
      <c r="D14" s="50"/>
      <c r="E14" s="50"/>
      <c r="F14" s="50"/>
      <c r="G14" s="51"/>
      <c r="H14" s="51"/>
      <c r="I14" s="51"/>
      <c r="J14" s="52"/>
      <c r="K14" s="51"/>
      <c r="L14" s="50"/>
      <c r="M14" s="51"/>
      <c r="N14" s="51"/>
      <c r="O14" s="51"/>
      <c r="P14" s="51"/>
      <c r="Q14" s="51"/>
      <c r="R14" s="51"/>
      <c r="S14" s="51"/>
      <c r="T14" s="51"/>
      <c r="U14" s="51"/>
      <c r="V14" s="51"/>
      <c r="W14" s="51"/>
      <c r="X14" s="51"/>
      <c r="Y14" s="51"/>
      <c r="Z14" s="52"/>
      <c r="AA14" s="52"/>
      <c r="AB14" s="52"/>
      <c r="AC14" s="52"/>
      <c r="AD14" s="52"/>
      <c r="AE14" s="52"/>
      <c r="AF14" s="52"/>
      <c r="AG14" s="51"/>
      <c r="AH14" s="51"/>
      <c r="AI14" s="51"/>
      <c r="AJ14" s="51"/>
      <c r="AK14" s="53">
        <f>SUM(AK20)</f>
        <v>0</v>
      </c>
      <c r="AL14" s="54">
        <f>SUM(AL20)</f>
        <v>0</v>
      </c>
      <c r="AM14" s="54">
        <f>SUM(AM20)</f>
        <v>0</v>
      </c>
      <c r="AN14" s="55">
        <f>SUM(AN20)</f>
        <v>0</v>
      </c>
      <c r="AO14" s="56">
        <f>SUM(AO20)</f>
        <v>0</v>
      </c>
      <c r="AP14" s="56">
        <f>SUM(AP20)</f>
        <v>0</v>
      </c>
      <c r="AQ14" s="56">
        <f>SUM(AQ20)</f>
        <v>0</v>
      </c>
      <c r="AR14" s="57">
        <f>SUM(AR20)</f>
        <v>0</v>
      </c>
      <c r="AS14" s="57">
        <f>SUM(AS20)</f>
        <v>0</v>
      </c>
      <c r="AT14" s="60">
        <f>SUM(AT20)</f>
        <v>0</v>
      </c>
    </row>
    <row r="15" spans="1:46" s="57" customFormat="1" ht="37.5" customHeight="1">
      <c r="A15" s="64" t="s">
        <v>147</v>
      </c>
      <c r="B15" s="65" t="s">
        <v>148</v>
      </c>
      <c r="C15" s="50"/>
      <c r="D15" s="50"/>
      <c r="E15" s="50"/>
      <c r="F15" s="50"/>
      <c r="G15" s="51"/>
      <c r="H15" s="51"/>
      <c r="I15" s="51"/>
      <c r="J15" s="52"/>
      <c r="K15" s="51"/>
      <c r="L15" s="50"/>
      <c r="M15" s="51"/>
      <c r="N15" s="51"/>
      <c r="O15" s="51"/>
      <c r="P15" s="51"/>
      <c r="Q15" s="51"/>
      <c r="R15" s="51"/>
      <c r="S15" s="51"/>
      <c r="T15" s="51"/>
      <c r="U15" s="51"/>
      <c r="V15" s="51"/>
      <c r="W15" s="51"/>
      <c r="X15" s="51"/>
      <c r="Y15" s="51"/>
      <c r="Z15" s="52"/>
      <c r="AA15" s="52"/>
      <c r="AB15" s="52"/>
      <c r="AC15" s="52"/>
      <c r="AD15" s="52"/>
      <c r="AE15" s="52"/>
      <c r="AF15" s="52"/>
      <c r="AG15" s="51"/>
      <c r="AH15" s="51"/>
      <c r="AI15" s="51"/>
      <c r="AJ15" s="51"/>
      <c r="AK15" s="53"/>
      <c r="AL15" s="54"/>
      <c r="AM15" s="54"/>
      <c r="AN15" s="55"/>
      <c r="AO15" s="56"/>
      <c r="AP15" s="56"/>
      <c r="AQ15" s="56"/>
      <c r="AT15" s="60"/>
    </row>
    <row r="16" spans="1:46" s="57" customFormat="1" ht="31.5" customHeight="1">
      <c r="A16" s="61">
        <v>1</v>
      </c>
      <c r="B16" s="62" t="s">
        <v>145</v>
      </c>
      <c r="C16" s="50"/>
      <c r="D16" s="50"/>
      <c r="E16" s="50"/>
      <c r="F16" s="50"/>
      <c r="G16" s="51"/>
      <c r="H16" s="51"/>
      <c r="I16" s="51"/>
      <c r="J16" s="52"/>
      <c r="K16" s="51"/>
      <c r="L16" s="50"/>
      <c r="M16" s="51"/>
      <c r="N16" s="51"/>
      <c r="O16" s="51"/>
      <c r="P16" s="51"/>
      <c r="Q16" s="51"/>
      <c r="R16" s="51"/>
      <c r="S16" s="51"/>
      <c r="T16" s="51"/>
      <c r="U16" s="51"/>
      <c r="V16" s="51"/>
      <c r="W16" s="51"/>
      <c r="X16" s="51"/>
      <c r="Y16" s="51"/>
      <c r="Z16" s="52"/>
      <c r="AA16" s="52"/>
      <c r="AB16" s="52"/>
      <c r="AC16" s="52"/>
      <c r="AD16" s="52"/>
      <c r="AE16" s="52"/>
      <c r="AF16" s="52"/>
      <c r="AG16" s="51"/>
      <c r="AH16" s="51"/>
      <c r="AI16" s="51"/>
      <c r="AJ16" s="51"/>
      <c r="AK16" s="53" t="e">
        <f>+AK17</f>
        <v>#N/A</v>
      </c>
      <c r="AL16" s="54" t="e">
        <f>+AL17</f>
        <v>#N/A</v>
      </c>
      <c r="AM16" s="54" t="e">
        <f>+AM17</f>
        <v>#N/A</v>
      </c>
      <c r="AN16" s="55" t="e">
        <f>+AN17</f>
        <v>#N/A</v>
      </c>
      <c r="AO16" s="56" t="e">
        <f>+AO17</f>
        <v>#N/A</v>
      </c>
      <c r="AP16" s="56" t="e">
        <f>+AP17</f>
        <v>#N/A</v>
      </c>
      <c r="AQ16" s="56" t="e">
        <f>+AQ17</f>
        <v>#N/A</v>
      </c>
      <c r="AR16" s="57" t="e">
        <f>+AR17</f>
        <v>#N/A</v>
      </c>
      <c r="AS16" s="57" t="e">
        <f>+AS17</f>
        <v>#N/A</v>
      </c>
      <c r="AT16" s="63" t="e">
        <f>+AT17</f>
        <v>#N/A</v>
      </c>
    </row>
    <row r="17" spans="1:46" s="57" customFormat="1" ht="31.5" customHeight="1">
      <c r="A17" s="61"/>
      <c r="B17" s="62" t="s">
        <v>146</v>
      </c>
      <c r="C17" s="50"/>
      <c r="D17" s="50"/>
      <c r="E17" s="50"/>
      <c r="F17" s="50"/>
      <c r="G17" s="51"/>
      <c r="H17" s="51"/>
      <c r="I17" s="51"/>
      <c r="J17" s="52"/>
      <c r="K17" s="51"/>
      <c r="L17" s="50"/>
      <c r="M17" s="51"/>
      <c r="N17" s="51"/>
      <c r="O17" s="51"/>
      <c r="P17" s="51"/>
      <c r="Q17" s="51"/>
      <c r="R17" s="51"/>
      <c r="S17" s="51"/>
      <c r="T17" s="51"/>
      <c r="U17" s="51"/>
      <c r="V17" s="51"/>
      <c r="W17" s="51"/>
      <c r="X17" s="51"/>
      <c r="Y17" s="51"/>
      <c r="Z17" s="52"/>
      <c r="AA17" s="52"/>
      <c r="AB17" s="52"/>
      <c r="AC17" s="52"/>
      <c r="AD17" s="52"/>
      <c r="AE17" s="52"/>
      <c r="AF17" s="52"/>
      <c r="AG17" s="51"/>
      <c r="AH17" s="51"/>
      <c r="AI17" s="51"/>
      <c r="AJ17" s="51"/>
      <c r="AK17" s="53" t="e">
        <f>#N/A</f>
        <v>#N/A</v>
      </c>
      <c r="AL17" s="54" t="e">
        <f>#N/A</f>
        <v>#N/A</v>
      </c>
      <c r="AM17" s="54" t="e">
        <f>#N/A</f>
        <v>#N/A</v>
      </c>
      <c r="AN17" s="55" t="e">
        <f>#N/A</f>
        <v>#N/A</v>
      </c>
      <c r="AO17" s="56" t="e">
        <f>#N/A</f>
        <v>#N/A</v>
      </c>
      <c r="AP17" s="56" t="e">
        <f>#N/A</f>
        <v>#N/A</v>
      </c>
      <c r="AQ17" s="56" t="e">
        <f>#N/A</f>
        <v>#N/A</v>
      </c>
      <c r="AR17" s="57" t="e">
        <f>#N/A</f>
        <v>#N/A</v>
      </c>
      <c r="AS17" s="57" t="e">
        <f>#N/A</f>
        <v>#N/A</v>
      </c>
      <c r="AT17" s="60" t="e">
        <f>#N/A</f>
        <v>#N/A</v>
      </c>
    </row>
    <row r="18" spans="1:46" s="57" customFormat="1" ht="39.75" customHeight="1">
      <c r="A18" s="50" t="s">
        <v>149</v>
      </c>
      <c r="B18" s="59" t="s">
        <v>150</v>
      </c>
      <c r="C18" s="50"/>
      <c r="D18" s="50"/>
      <c r="E18" s="50"/>
      <c r="F18" s="50"/>
      <c r="G18" s="51"/>
      <c r="H18" s="51"/>
      <c r="I18" s="51"/>
      <c r="J18" s="52"/>
      <c r="K18" s="51"/>
      <c r="L18" s="50"/>
      <c r="M18" s="51"/>
      <c r="N18" s="51"/>
      <c r="O18" s="51"/>
      <c r="P18" s="51"/>
      <c r="Q18" s="51"/>
      <c r="R18" s="51"/>
      <c r="S18" s="51"/>
      <c r="T18" s="51"/>
      <c r="U18" s="51"/>
      <c r="V18" s="51"/>
      <c r="W18" s="51"/>
      <c r="X18" s="51"/>
      <c r="Y18" s="51"/>
      <c r="Z18" s="52"/>
      <c r="AA18" s="52"/>
      <c r="AB18" s="52"/>
      <c r="AC18" s="52"/>
      <c r="AD18" s="52"/>
      <c r="AE18" s="52"/>
      <c r="AF18" s="52"/>
      <c r="AG18" s="51"/>
      <c r="AH18" s="51"/>
      <c r="AI18" s="51"/>
      <c r="AJ18" s="51"/>
      <c r="AK18" s="53" t="e">
        <f>#N/A</f>
        <v>#N/A</v>
      </c>
      <c r="AL18" s="54" t="e">
        <f>#N/A</f>
        <v>#N/A</v>
      </c>
      <c r="AM18" s="54" t="e">
        <f>#N/A</f>
        <v>#N/A</v>
      </c>
      <c r="AN18" s="55" t="e">
        <f>#N/A</f>
        <v>#N/A</v>
      </c>
      <c r="AO18" s="56" t="e">
        <f>#N/A</f>
        <v>#N/A</v>
      </c>
      <c r="AP18" s="56" t="e">
        <f>#N/A</f>
        <v>#N/A</v>
      </c>
      <c r="AQ18" s="56" t="e">
        <f>#N/A</f>
        <v>#N/A</v>
      </c>
      <c r="AR18" s="57" t="e">
        <f>#N/A</f>
        <v>#N/A</v>
      </c>
      <c r="AS18" s="57" t="e">
        <f>#N/A</f>
        <v>#N/A</v>
      </c>
      <c r="AT18" s="60" t="e">
        <f>#N/A</f>
        <v>#N/A</v>
      </c>
    </row>
    <row r="19" spans="1:46" s="57" customFormat="1" ht="31.5" customHeight="1">
      <c r="A19" s="61"/>
      <c r="B19" s="62" t="s">
        <v>151</v>
      </c>
      <c r="C19" s="50"/>
      <c r="D19" s="50"/>
      <c r="E19" s="50"/>
      <c r="F19" s="50"/>
      <c r="G19" s="51"/>
      <c r="H19" s="51"/>
      <c r="I19" s="51"/>
      <c r="J19" s="52"/>
      <c r="K19" s="51"/>
      <c r="L19" s="50"/>
      <c r="M19" s="51"/>
      <c r="N19" s="51"/>
      <c r="O19" s="51"/>
      <c r="P19" s="51"/>
      <c r="Q19" s="51"/>
      <c r="R19" s="51"/>
      <c r="S19" s="51"/>
      <c r="T19" s="51"/>
      <c r="U19" s="51"/>
      <c r="V19" s="51"/>
      <c r="W19" s="51"/>
      <c r="X19" s="51"/>
      <c r="Y19" s="51"/>
      <c r="Z19" s="52"/>
      <c r="AA19" s="52"/>
      <c r="AB19" s="52"/>
      <c r="AC19" s="52"/>
      <c r="AD19" s="52"/>
      <c r="AE19" s="52"/>
      <c r="AF19" s="52"/>
      <c r="AG19" s="51"/>
      <c r="AH19" s="51"/>
      <c r="AI19" s="51"/>
      <c r="AJ19" s="51"/>
      <c r="AK19" s="53" t="e">
        <f>#N/A</f>
        <v>#N/A</v>
      </c>
      <c r="AL19" s="54" t="e">
        <f>#N/A</f>
        <v>#N/A</v>
      </c>
      <c r="AM19" s="54" t="e">
        <f>#N/A</f>
        <v>#N/A</v>
      </c>
      <c r="AN19" s="55" t="e">
        <f>#N/A</f>
        <v>#N/A</v>
      </c>
      <c r="AO19" s="56" t="e">
        <f>#N/A</f>
        <v>#N/A</v>
      </c>
      <c r="AP19" s="56" t="e">
        <f>#N/A</f>
        <v>#N/A</v>
      </c>
      <c r="AQ19" s="56" t="e">
        <f>#N/A</f>
        <v>#N/A</v>
      </c>
      <c r="AR19" s="57" t="e">
        <f>#N/A</f>
        <v>#N/A</v>
      </c>
      <c r="AS19" s="57" t="e">
        <f>#N/A</f>
        <v>#N/A</v>
      </c>
      <c r="AT19" s="63" t="e">
        <f>#N/A</f>
        <v>#N/A</v>
      </c>
    </row>
    <row r="20" spans="1:46" ht="39.75" customHeight="1">
      <c r="A20" s="64" t="s">
        <v>152</v>
      </c>
      <c r="B20" s="65" t="s">
        <v>153</v>
      </c>
      <c r="C20" s="43"/>
      <c r="D20" s="43"/>
      <c r="E20" s="43"/>
      <c r="F20" s="66"/>
      <c r="G20" s="67"/>
      <c r="H20" s="67"/>
      <c r="I20" s="67"/>
      <c r="J20" s="68"/>
      <c r="K20" s="67"/>
      <c r="L20" s="43"/>
      <c r="M20" s="67"/>
      <c r="N20" s="67"/>
      <c r="O20" s="67"/>
      <c r="P20" s="67"/>
      <c r="Q20" s="67"/>
      <c r="R20" s="67"/>
      <c r="S20" s="67"/>
      <c r="T20" s="67"/>
      <c r="U20" s="67"/>
      <c r="V20" s="67"/>
      <c r="W20" s="67"/>
      <c r="X20" s="67"/>
      <c r="Y20" s="67"/>
      <c r="Z20" s="69"/>
      <c r="AA20" s="68"/>
      <c r="AB20" s="69"/>
      <c r="AC20" s="69"/>
      <c r="AD20" s="69"/>
      <c r="AE20" s="69"/>
      <c r="AF20" s="69"/>
      <c r="AG20" s="70"/>
      <c r="AH20" s="70"/>
      <c r="AI20" s="70"/>
      <c r="AJ20" s="70"/>
      <c r="AK20" s="71"/>
      <c r="AL20" s="47"/>
      <c r="AM20" s="47" t="s">
        <v>154</v>
      </c>
      <c r="AN20" s="39">
        <f>IF(C20&lt;&gt;0,1,0)</f>
        <v>0</v>
      </c>
      <c r="AT20" s="72"/>
    </row>
    <row r="21" spans="1:46" s="57" customFormat="1" ht="31.5" customHeight="1">
      <c r="A21" s="61"/>
      <c r="B21" s="62" t="s">
        <v>151</v>
      </c>
      <c r="C21" s="50"/>
      <c r="D21" s="50"/>
      <c r="E21" s="50"/>
      <c r="F21" s="50"/>
      <c r="G21" s="51"/>
      <c r="H21" s="51"/>
      <c r="I21" s="51"/>
      <c r="J21" s="52"/>
      <c r="K21" s="51"/>
      <c r="L21" s="50"/>
      <c r="M21" s="51"/>
      <c r="N21" s="51"/>
      <c r="O21" s="51"/>
      <c r="P21" s="51"/>
      <c r="Q21" s="51"/>
      <c r="R21" s="51"/>
      <c r="S21" s="51"/>
      <c r="T21" s="51"/>
      <c r="U21" s="51"/>
      <c r="V21" s="51"/>
      <c r="W21" s="51"/>
      <c r="X21" s="51"/>
      <c r="Y21" s="51"/>
      <c r="Z21" s="52"/>
      <c r="AA21" s="52"/>
      <c r="AB21" s="52"/>
      <c r="AC21" s="52"/>
      <c r="AD21" s="52"/>
      <c r="AE21" s="52"/>
      <c r="AF21" s="52"/>
      <c r="AG21" s="51"/>
      <c r="AH21" s="51"/>
      <c r="AI21" s="51"/>
      <c r="AJ21" s="51"/>
      <c r="AK21" s="53" t="e">
        <f>#N/A</f>
        <v>#N/A</v>
      </c>
      <c r="AL21" s="54" t="e">
        <f>#N/A</f>
        <v>#N/A</v>
      </c>
      <c r="AM21" s="54" t="e">
        <f>#N/A</f>
        <v>#N/A</v>
      </c>
      <c r="AN21" s="55" t="e">
        <f>#N/A</f>
        <v>#N/A</v>
      </c>
      <c r="AO21" s="56" t="e">
        <f>#N/A</f>
        <v>#N/A</v>
      </c>
      <c r="AP21" s="56" t="e">
        <f>#N/A</f>
        <v>#N/A</v>
      </c>
      <c r="AQ21" s="56" t="e">
        <f>#N/A</f>
        <v>#N/A</v>
      </c>
      <c r="AR21" s="57" t="e">
        <f>#N/A</f>
        <v>#N/A</v>
      </c>
      <c r="AS21" s="57" t="e">
        <f>#N/A</f>
        <v>#N/A</v>
      </c>
      <c r="AT21" s="60" t="e">
        <f>#N/A</f>
        <v>#N/A</v>
      </c>
    </row>
    <row r="22" spans="1:46" s="57" customFormat="1" ht="59.25" customHeight="1">
      <c r="A22" s="64" t="s">
        <v>155</v>
      </c>
      <c r="B22" s="65" t="s">
        <v>156</v>
      </c>
      <c r="C22" s="50"/>
      <c r="D22" s="50"/>
      <c r="E22" s="50"/>
      <c r="F22" s="50"/>
      <c r="G22" s="51"/>
      <c r="H22" s="51"/>
      <c r="I22" s="51"/>
      <c r="J22" s="52"/>
      <c r="K22" s="51"/>
      <c r="L22" s="50"/>
      <c r="M22" s="51"/>
      <c r="N22" s="51"/>
      <c r="O22" s="51"/>
      <c r="P22" s="51"/>
      <c r="Q22" s="51"/>
      <c r="R22" s="51"/>
      <c r="S22" s="51"/>
      <c r="T22" s="51"/>
      <c r="U22" s="51"/>
      <c r="V22" s="51"/>
      <c r="W22" s="51"/>
      <c r="X22" s="51"/>
      <c r="Y22" s="51"/>
      <c r="Z22" s="52"/>
      <c r="AA22" s="52"/>
      <c r="AB22" s="52"/>
      <c r="AC22" s="52"/>
      <c r="AD22" s="52"/>
      <c r="AE22" s="52"/>
      <c r="AF22" s="52"/>
      <c r="AG22" s="51"/>
      <c r="AH22" s="51"/>
      <c r="AI22" s="51"/>
      <c r="AJ22" s="51"/>
      <c r="AK22" s="53"/>
      <c r="AL22" s="54"/>
      <c r="AM22" s="54"/>
      <c r="AN22" s="55"/>
      <c r="AO22" s="56"/>
      <c r="AP22" s="56"/>
      <c r="AQ22" s="56"/>
      <c r="AT22" s="60"/>
    </row>
    <row r="23" spans="1:46" s="57" customFormat="1" ht="46.5" customHeight="1">
      <c r="A23" s="50" t="s">
        <v>157</v>
      </c>
      <c r="B23" s="59" t="s">
        <v>158</v>
      </c>
      <c r="C23" s="50"/>
      <c r="D23" s="50"/>
      <c r="E23" s="50"/>
      <c r="F23" s="50"/>
      <c r="G23" s="51"/>
      <c r="H23" s="51"/>
      <c r="I23" s="51"/>
      <c r="J23" s="52"/>
      <c r="K23" s="51"/>
      <c r="L23" s="50"/>
      <c r="M23" s="51"/>
      <c r="N23" s="51"/>
      <c r="O23" s="51"/>
      <c r="P23" s="51"/>
      <c r="Q23" s="51"/>
      <c r="R23" s="51"/>
      <c r="S23" s="51"/>
      <c r="T23" s="51"/>
      <c r="U23" s="51"/>
      <c r="V23" s="51"/>
      <c r="W23" s="51"/>
      <c r="X23" s="51"/>
      <c r="Y23" s="51"/>
      <c r="Z23" s="52"/>
      <c r="AA23" s="52"/>
      <c r="AB23" s="52"/>
      <c r="AC23" s="52"/>
      <c r="AD23" s="52"/>
      <c r="AE23" s="52"/>
      <c r="AF23" s="52"/>
      <c r="AG23" s="51"/>
      <c r="AH23" s="51"/>
      <c r="AI23" s="51"/>
      <c r="AJ23" s="51"/>
      <c r="AK23" s="53" t="e">
        <f>#N/A</f>
        <v>#N/A</v>
      </c>
      <c r="AL23" s="54" t="e">
        <f>#N/A</f>
        <v>#N/A</v>
      </c>
      <c r="AM23" s="54" t="e">
        <f>#N/A</f>
        <v>#N/A</v>
      </c>
      <c r="AN23" s="55" t="e">
        <f>#N/A</f>
        <v>#N/A</v>
      </c>
      <c r="AO23" s="56" t="e">
        <f>#N/A</f>
        <v>#N/A</v>
      </c>
      <c r="AP23" s="56" t="e">
        <f>#N/A</f>
        <v>#N/A</v>
      </c>
      <c r="AQ23" s="56" t="e">
        <f>#N/A</f>
        <v>#N/A</v>
      </c>
      <c r="AR23" s="57" t="e">
        <f>#N/A</f>
        <v>#N/A</v>
      </c>
      <c r="AS23" s="57" t="e">
        <f>#N/A</f>
        <v>#N/A</v>
      </c>
      <c r="AT23" s="60" t="e">
        <f>#N/A</f>
        <v>#N/A</v>
      </c>
    </row>
  </sheetData>
  <sheetProtection selectLockedCells="1" selectUnlockedCells="1"/>
  <mergeCells count="45">
    <mergeCell ref="A1:AJ1"/>
    <mergeCell ref="A2:AL2"/>
    <mergeCell ref="A3:AL3"/>
    <mergeCell ref="A4:AL4"/>
    <mergeCell ref="A5:AL5"/>
    <mergeCell ref="A6:A8"/>
    <mergeCell ref="B6:B8"/>
    <mergeCell ref="C6:C8"/>
    <mergeCell ref="D6:D8"/>
    <mergeCell ref="E6:E8"/>
    <mergeCell ref="F6:K6"/>
    <mergeCell ref="L6:R6"/>
    <mergeCell ref="S6:T6"/>
    <mergeCell ref="U6:V6"/>
    <mergeCell ref="AA6:AD6"/>
    <mergeCell ref="AE6:AF6"/>
    <mergeCell ref="AG6:AG8"/>
    <mergeCell ref="AH6:AI6"/>
    <mergeCell ref="AC7:AD7"/>
    <mergeCell ref="AE7:AE8"/>
    <mergeCell ref="AF7:AF8"/>
    <mergeCell ref="AH7:AH8"/>
    <mergeCell ref="AI7:AI8"/>
    <mergeCell ref="AJ6:AJ8"/>
    <mergeCell ref="AK6:AK8"/>
    <mergeCell ref="AL6:AL8"/>
    <mergeCell ref="AM6:AM8"/>
    <mergeCell ref="AN6:AN8"/>
    <mergeCell ref="AO6:AO8"/>
    <mergeCell ref="F7:F8"/>
    <mergeCell ref="G7:G8"/>
    <mergeCell ref="H7:K7"/>
    <mergeCell ref="L7:L8"/>
    <mergeCell ref="M7:M8"/>
    <mergeCell ref="N7:R7"/>
    <mergeCell ref="S7:S8"/>
    <mergeCell ref="T7:T8"/>
    <mergeCell ref="U7:U8"/>
    <mergeCell ref="V7:V8"/>
    <mergeCell ref="AA7:AA8"/>
    <mergeCell ref="AB7:AB8"/>
    <mergeCell ref="W6:W8"/>
    <mergeCell ref="X6:X8"/>
    <mergeCell ref="Y6:Y8"/>
    <mergeCell ref="Z6:Z8"/>
  </mergeCells>
  <printOptions horizontalCentered="1"/>
  <pageMargins left="0.39375" right="0.39375" top="0.39375" bottom="0.39374999999999993" header="0.5118055555555555" footer="0.9840277777777777"/>
  <pageSetup firstPageNumber="1" useFirstPageNumber="1" fitToHeight="0" fitToWidth="1" horizontalDpi="300" verticalDpi="300" orientation="landscape" paperSize="9"/>
  <headerFooter alignWithMargins="0">
    <oddFooter>&amp;R&amp;"Calibri,Regular"&amp;11&amp;P</oddFooter>
  </headerFooter>
</worksheet>
</file>

<file path=xl/worksheets/sheet3.xml><?xml version="1.0" encoding="utf-8"?>
<worksheet xmlns="http://schemas.openxmlformats.org/spreadsheetml/2006/main" xmlns:r="http://schemas.openxmlformats.org/officeDocument/2006/relationships">
  <sheetPr>
    <tabColor indexed="61"/>
  </sheetPr>
  <dimension ref="A1:AO16"/>
  <sheetViews>
    <sheetView zoomScaleSheetLayoutView="75" workbookViewId="0" topLeftCell="A1">
      <selection activeCell="S8" sqref="S8"/>
    </sheetView>
  </sheetViews>
  <sheetFormatPr defaultColWidth="9.140625" defaultRowHeight="12.75"/>
  <cols>
    <col min="1" max="1" width="4.00390625" style="30" customWidth="1"/>
    <col min="2" max="2" width="35.57421875" style="36" customWidth="1"/>
    <col min="3" max="4" width="10.7109375" style="30" customWidth="1"/>
    <col min="5" max="5" width="8.7109375" style="30" customWidth="1"/>
    <col min="6" max="6" width="10.140625" style="30" customWidth="1"/>
    <col min="7" max="7" width="11.140625" style="36" customWidth="1"/>
    <col min="8" max="8" width="0" style="36" hidden="1" customWidth="1"/>
    <col min="9" max="9" width="11.7109375" style="36" customWidth="1"/>
    <col min="10" max="11" width="0" style="36" hidden="1" customWidth="1"/>
    <col min="12" max="12" width="0" style="30" hidden="1" customWidth="1"/>
    <col min="13" max="20" width="0" style="36" hidden="1" customWidth="1"/>
    <col min="21" max="34" width="0" style="73" hidden="1" customWidth="1"/>
    <col min="35" max="35" width="12.00390625" style="73" customWidth="1"/>
    <col min="36" max="38" width="0" style="74" hidden="1" customWidth="1"/>
    <col min="39" max="39" width="12.421875" style="30" customWidth="1"/>
    <col min="40" max="40" width="33.140625" style="35" customWidth="1"/>
    <col min="41" max="16384" width="8.421875" style="36" customWidth="1"/>
  </cols>
  <sheetData>
    <row r="1" spans="1:35" ht="18.75" customHeight="1">
      <c r="A1" s="291" t="s">
        <v>24</v>
      </c>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row>
    <row r="2" spans="1:39" ht="18" customHeight="1">
      <c r="A2" s="292" t="s">
        <v>159</v>
      </c>
      <c r="B2" s="292"/>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55"/>
    </row>
    <row r="3" spans="1:41" ht="20.25" customHeight="1">
      <c r="A3" s="292" t="s">
        <v>160</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55"/>
      <c r="AN3" s="35" t="s">
        <v>161</v>
      </c>
      <c r="AO3" s="36"/>
    </row>
    <row r="4" spans="1:40" s="78" customFormat="1" ht="12.75" customHeight="1">
      <c r="A4" s="293" t="s">
        <v>162</v>
      </c>
      <c r="B4" s="293"/>
      <c r="C4" s="293"/>
      <c r="D4" s="293"/>
      <c r="E4" s="293"/>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76"/>
      <c r="AN4" s="77"/>
    </row>
    <row r="5" spans="1:40" s="78" customFormat="1" ht="6.75" customHeight="1">
      <c r="A5" s="79"/>
      <c r="B5" s="79"/>
      <c r="C5" s="79"/>
      <c r="D5" s="79"/>
      <c r="E5" s="79"/>
      <c r="F5" s="79"/>
      <c r="G5" s="79"/>
      <c r="H5" s="79"/>
      <c r="I5" s="79"/>
      <c r="J5" s="79"/>
      <c r="K5" s="79"/>
      <c r="L5" s="79"/>
      <c r="M5" s="79"/>
      <c r="N5" s="79"/>
      <c r="O5" s="79"/>
      <c r="P5" s="79"/>
      <c r="Q5" s="79"/>
      <c r="R5" s="79"/>
      <c r="S5" s="79"/>
      <c r="T5" s="79"/>
      <c r="U5" s="79"/>
      <c r="V5" s="79"/>
      <c r="W5" s="79"/>
      <c r="X5" s="80"/>
      <c r="Y5" s="80"/>
      <c r="Z5" s="80"/>
      <c r="AA5" s="80"/>
      <c r="AB5" s="79"/>
      <c r="AC5" s="79"/>
      <c r="AD5" s="80"/>
      <c r="AE5" s="80"/>
      <c r="AF5" s="80"/>
      <c r="AG5" s="80"/>
      <c r="AH5" s="80"/>
      <c r="AI5" s="80"/>
      <c r="AJ5" s="80"/>
      <c r="AK5" s="81"/>
      <c r="AL5" s="81"/>
      <c r="AM5" s="76"/>
      <c r="AN5" s="77"/>
    </row>
    <row r="6" spans="1:39" ht="17.25" customHeight="1">
      <c r="A6" s="290" t="s">
        <v>7</v>
      </c>
      <c r="B6" s="290"/>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0"/>
      <c r="AL6" s="290"/>
      <c r="AM6" s="82"/>
    </row>
    <row r="7" spans="1:39" ht="24.75" customHeight="1">
      <c r="A7" s="289" t="s">
        <v>8</v>
      </c>
      <c r="B7" s="289" t="s">
        <v>163</v>
      </c>
      <c r="C7" s="289" t="s">
        <v>103</v>
      </c>
      <c r="D7" s="289" t="s">
        <v>164</v>
      </c>
      <c r="E7" s="289" t="s">
        <v>105</v>
      </c>
      <c r="F7" s="272" t="s">
        <v>165</v>
      </c>
      <c r="G7" s="272"/>
      <c r="H7" s="272"/>
      <c r="I7" s="272"/>
      <c r="J7" s="272"/>
      <c r="K7" s="272"/>
      <c r="L7" s="289" t="s">
        <v>166</v>
      </c>
      <c r="M7" s="289"/>
      <c r="N7" s="289"/>
      <c r="O7" s="289"/>
      <c r="P7" s="289"/>
      <c r="Q7" s="289"/>
      <c r="R7" s="289"/>
      <c r="S7" s="272" t="s">
        <v>167</v>
      </c>
      <c r="T7" s="272"/>
      <c r="U7" s="288" t="s">
        <v>168</v>
      </c>
      <c r="V7" s="288"/>
      <c r="W7" s="288" t="s">
        <v>110</v>
      </c>
      <c r="X7" s="273" t="s">
        <v>169</v>
      </c>
      <c r="Y7" s="273" t="s">
        <v>170</v>
      </c>
      <c r="Z7" s="273" t="s">
        <v>171</v>
      </c>
      <c r="AA7" s="273" t="s">
        <v>172</v>
      </c>
      <c r="AB7" s="288" t="s">
        <v>173</v>
      </c>
      <c r="AC7" s="288"/>
      <c r="AD7" s="273" t="s">
        <v>174</v>
      </c>
      <c r="AE7" s="273" t="s">
        <v>175</v>
      </c>
      <c r="AF7" s="273" t="s">
        <v>176</v>
      </c>
      <c r="AG7" s="288" t="s">
        <v>115</v>
      </c>
      <c r="AH7" s="288"/>
      <c r="AI7" s="289" t="s">
        <v>114</v>
      </c>
      <c r="AJ7" s="288" t="s">
        <v>177</v>
      </c>
      <c r="AK7" s="288" t="s">
        <v>177</v>
      </c>
      <c r="AL7" s="288" t="s">
        <v>119</v>
      </c>
      <c r="AM7" s="281" t="s">
        <v>121</v>
      </c>
    </row>
    <row r="8" spans="1:39" ht="27" customHeight="1">
      <c r="A8" s="289"/>
      <c r="B8" s="289"/>
      <c r="C8" s="289"/>
      <c r="D8" s="289"/>
      <c r="E8" s="289"/>
      <c r="F8" s="289" t="s">
        <v>125</v>
      </c>
      <c r="G8" s="272" t="s">
        <v>126</v>
      </c>
      <c r="H8" s="272" t="s">
        <v>124</v>
      </c>
      <c r="I8" s="272"/>
      <c r="J8" s="272"/>
      <c r="K8" s="272" t="s">
        <v>178</v>
      </c>
      <c r="L8" s="289" t="s">
        <v>125</v>
      </c>
      <c r="M8" s="289" t="s">
        <v>126</v>
      </c>
      <c r="N8" s="272" t="s">
        <v>124</v>
      </c>
      <c r="O8" s="272"/>
      <c r="P8" s="272"/>
      <c r="Q8" s="272"/>
      <c r="R8" s="272"/>
      <c r="S8" s="272" t="s">
        <v>10</v>
      </c>
      <c r="T8" s="272" t="s">
        <v>179</v>
      </c>
      <c r="U8" s="288" t="s">
        <v>127</v>
      </c>
      <c r="V8" s="288" t="s">
        <v>128</v>
      </c>
      <c r="W8" s="288"/>
      <c r="X8" s="273"/>
      <c r="Y8" s="273"/>
      <c r="Z8" s="273"/>
      <c r="AA8" s="273"/>
      <c r="AB8" s="288" t="s">
        <v>10</v>
      </c>
      <c r="AC8" s="288" t="s">
        <v>180</v>
      </c>
      <c r="AD8" s="273"/>
      <c r="AE8" s="273"/>
      <c r="AF8" s="273"/>
      <c r="AG8" s="288" t="s">
        <v>131</v>
      </c>
      <c r="AH8" s="288" t="s">
        <v>132</v>
      </c>
      <c r="AI8" s="289"/>
      <c r="AJ8" s="288"/>
      <c r="AK8" s="288"/>
      <c r="AL8" s="288"/>
      <c r="AM8" s="281"/>
    </row>
    <row r="9" spans="1:41" ht="27.75" customHeight="1">
      <c r="A9" s="289"/>
      <c r="B9" s="289"/>
      <c r="C9" s="289"/>
      <c r="D9" s="289"/>
      <c r="E9" s="289"/>
      <c r="F9" s="289"/>
      <c r="G9" s="272"/>
      <c r="H9" s="272"/>
      <c r="I9" s="272"/>
      <c r="J9" s="272"/>
      <c r="K9" s="272"/>
      <c r="L9" s="289"/>
      <c r="M9" s="289"/>
      <c r="N9" s="83" t="s">
        <v>10</v>
      </c>
      <c r="O9" s="7" t="s">
        <v>134</v>
      </c>
      <c r="P9" s="7" t="s">
        <v>135</v>
      </c>
      <c r="Q9" s="7" t="s">
        <v>138</v>
      </c>
      <c r="R9" s="7" t="s">
        <v>136</v>
      </c>
      <c r="S9" s="272"/>
      <c r="T9" s="272"/>
      <c r="U9" s="288"/>
      <c r="V9" s="288"/>
      <c r="W9" s="288"/>
      <c r="X9" s="273"/>
      <c r="Y9" s="273"/>
      <c r="Z9" s="273"/>
      <c r="AA9" s="273"/>
      <c r="AB9" s="288"/>
      <c r="AC9" s="288"/>
      <c r="AD9" s="273"/>
      <c r="AE9" s="273"/>
      <c r="AF9" s="273"/>
      <c r="AG9" s="288"/>
      <c r="AH9" s="288"/>
      <c r="AI9" s="289"/>
      <c r="AJ9" s="288"/>
      <c r="AK9" s="288"/>
      <c r="AL9" s="288"/>
      <c r="AM9" s="281"/>
      <c r="AN9" s="35">
        <f>6+1+7+9+9+9+9+7+7+9+8+7+7+2+1+6+8+6</f>
        <v>118</v>
      </c>
      <c r="AO9" s="36">
        <f>6+1+7+9+9+9+9+8+9+2+1+9+6+2+2+2+4+6</f>
        <v>101</v>
      </c>
    </row>
    <row r="10" spans="1:39" ht="44.25" customHeight="1" hidden="1">
      <c r="A10" s="83">
        <v>1</v>
      </c>
      <c r="B10" s="83">
        <f>+A10+1</f>
        <v>2</v>
      </c>
      <c r="C10" s="83">
        <f>+B10+1</f>
        <v>3</v>
      </c>
      <c r="D10" s="83">
        <f>+C10+1</f>
        <v>4</v>
      </c>
      <c r="E10" s="83">
        <f>+D10+1</f>
        <v>5</v>
      </c>
      <c r="F10" s="83">
        <f>+E10+1</f>
        <v>6</v>
      </c>
      <c r="G10" s="7">
        <f>+F10+1</f>
        <v>7</v>
      </c>
      <c r="H10" s="7">
        <v>8</v>
      </c>
      <c r="I10" s="7">
        <v>8</v>
      </c>
      <c r="J10" s="7">
        <f>+I10+1</f>
        <v>9</v>
      </c>
      <c r="K10" s="7"/>
      <c r="L10" s="7">
        <v>9</v>
      </c>
      <c r="M10" s="7">
        <v>10</v>
      </c>
      <c r="N10" s="7">
        <v>11</v>
      </c>
      <c r="O10" s="7">
        <v>12</v>
      </c>
      <c r="P10" s="7">
        <v>13</v>
      </c>
      <c r="Q10" s="7">
        <f>+P10+1</f>
        <v>14</v>
      </c>
      <c r="R10" s="7">
        <f>+Q10+1</f>
        <v>15</v>
      </c>
      <c r="S10" s="7">
        <f>+R10+1</f>
        <v>16</v>
      </c>
      <c r="T10" s="7">
        <f>+S10+1</f>
        <v>17</v>
      </c>
      <c r="U10" s="9"/>
      <c r="V10" s="9"/>
      <c r="W10" s="9"/>
      <c r="X10" s="9"/>
      <c r="Y10" s="9"/>
      <c r="Z10" s="9"/>
      <c r="AA10" s="9"/>
      <c r="AB10" s="9"/>
      <c r="AC10" s="9"/>
      <c r="AD10" s="9"/>
      <c r="AE10" s="9"/>
      <c r="AF10" s="9"/>
      <c r="AG10" s="9"/>
      <c r="AH10" s="9"/>
      <c r="AI10" s="7">
        <v>19</v>
      </c>
      <c r="AJ10" s="84">
        <v>20</v>
      </c>
      <c r="AK10" s="85"/>
      <c r="AL10" s="85"/>
      <c r="AM10" s="86"/>
    </row>
    <row r="11" spans="1:39" s="35" customFormat="1" ht="24.75" customHeight="1">
      <c r="A11" s="87"/>
      <c r="B11" s="88" t="s">
        <v>21</v>
      </c>
      <c r="C11" s="89"/>
      <c r="D11" s="89"/>
      <c r="E11" s="89"/>
      <c r="F11" s="89"/>
      <c r="G11" s="90">
        <f>+G13</f>
        <v>2136000</v>
      </c>
      <c r="H11" s="90"/>
      <c r="I11" s="90">
        <f>+I13</f>
        <v>2136000</v>
      </c>
      <c r="J11" s="90">
        <f>+J13</f>
        <v>0</v>
      </c>
      <c r="K11" s="90"/>
      <c r="L11" s="91"/>
      <c r="M11" s="90"/>
      <c r="N11" s="90"/>
      <c r="O11" s="90"/>
      <c r="P11" s="90"/>
      <c r="Q11" s="90"/>
      <c r="R11" s="90"/>
      <c r="S11" s="90">
        <f>+S13</f>
        <v>0</v>
      </c>
      <c r="T11" s="90">
        <f>+T13</f>
        <v>0</v>
      </c>
      <c r="U11" s="92"/>
      <c r="V11" s="92"/>
      <c r="W11" s="92"/>
      <c r="X11" s="92">
        <f>+X13</f>
        <v>2136000</v>
      </c>
      <c r="Y11" s="92">
        <f>+Y13</f>
        <v>2136000</v>
      </c>
      <c r="Z11" s="92">
        <f>+Z13</f>
        <v>0</v>
      </c>
      <c r="AA11" s="92">
        <f>+AA13</f>
        <v>1000000</v>
      </c>
      <c r="AB11" s="92">
        <f>+AB13</f>
        <v>1000000</v>
      </c>
      <c r="AC11" s="92"/>
      <c r="AD11" s="92">
        <f>+AD13</f>
        <v>0</v>
      </c>
      <c r="AE11" s="92">
        <f>+AE13</f>
        <v>0</v>
      </c>
      <c r="AF11" s="92">
        <f>+AF13</f>
        <v>0</v>
      </c>
      <c r="AG11" s="92">
        <f>+AG13</f>
        <v>1000000</v>
      </c>
      <c r="AH11" s="92"/>
      <c r="AI11" s="90">
        <f>+AI13</f>
        <v>4000000</v>
      </c>
      <c r="AJ11" s="93"/>
      <c r="AK11" s="94"/>
      <c r="AL11" s="94"/>
      <c r="AM11" s="86">
        <f>+AM13</f>
        <v>0</v>
      </c>
    </row>
    <row r="12" spans="1:39" s="35" customFormat="1" ht="24.75" customHeight="1">
      <c r="A12" s="87"/>
      <c r="B12" s="88" t="s">
        <v>142</v>
      </c>
      <c r="C12" s="89"/>
      <c r="D12" s="89"/>
      <c r="E12" s="89"/>
      <c r="F12" s="89"/>
      <c r="G12" s="90">
        <f>+G13</f>
        <v>2136000</v>
      </c>
      <c r="H12" s="90">
        <f>+H13</f>
        <v>0</v>
      </c>
      <c r="I12" s="90">
        <f>+I13</f>
        <v>2136000</v>
      </c>
      <c r="J12" s="90">
        <f>+J13</f>
        <v>0</v>
      </c>
      <c r="K12" s="90">
        <f>+K13</f>
        <v>0</v>
      </c>
      <c r="L12" s="90">
        <f>+L13</f>
        <v>0</v>
      </c>
      <c r="M12" s="90">
        <f>+M13</f>
        <v>0</v>
      </c>
      <c r="N12" s="90">
        <f>+N13</f>
        <v>0</v>
      </c>
      <c r="O12" s="90">
        <f>+O13</f>
        <v>0</v>
      </c>
      <c r="P12" s="90">
        <f>+P13</f>
        <v>0</v>
      </c>
      <c r="Q12" s="90">
        <f>+Q13</f>
        <v>0</v>
      </c>
      <c r="R12" s="90">
        <f>+R13</f>
        <v>0</v>
      </c>
      <c r="S12" s="90">
        <f>+S13</f>
        <v>0</v>
      </c>
      <c r="T12" s="90">
        <f>+T13</f>
        <v>0</v>
      </c>
      <c r="U12" s="90">
        <f>+U13</f>
        <v>0</v>
      </c>
      <c r="V12" s="90">
        <f>+V13</f>
        <v>0</v>
      </c>
      <c r="W12" s="90">
        <f>+W13</f>
        <v>0</v>
      </c>
      <c r="X12" s="90">
        <f>+X13</f>
        <v>2136000</v>
      </c>
      <c r="Y12" s="90">
        <f>+Y13</f>
        <v>2136000</v>
      </c>
      <c r="Z12" s="90">
        <f>+Z13</f>
        <v>0</v>
      </c>
      <c r="AA12" s="90">
        <f>+AA13</f>
        <v>1000000</v>
      </c>
      <c r="AB12" s="90">
        <f>+AB13</f>
        <v>1000000</v>
      </c>
      <c r="AC12" s="90">
        <f>+AC13</f>
        <v>0</v>
      </c>
      <c r="AD12" s="90">
        <f>+AD13</f>
        <v>0</v>
      </c>
      <c r="AE12" s="90">
        <f>+AE13</f>
        <v>0</v>
      </c>
      <c r="AF12" s="90">
        <f>+AF13</f>
        <v>0</v>
      </c>
      <c r="AG12" s="90">
        <f>+AG13</f>
        <v>1000000</v>
      </c>
      <c r="AH12" s="90">
        <f>+AH13</f>
        <v>0</v>
      </c>
      <c r="AI12" s="90">
        <f>+AI13</f>
        <v>4000000</v>
      </c>
      <c r="AJ12" s="90">
        <f>+AJ13</f>
        <v>0</v>
      </c>
      <c r="AK12" s="90">
        <f>+AK13</f>
        <v>0</v>
      </c>
      <c r="AL12" s="90">
        <f>+AL13</f>
        <v>0</v>
      </c>
      <c r="AM12" s="86"/>
    </row>
    <row r="13" spans="1:39" s="35" customFormat="1" ht="24.75" customHeight="1">
      <c r="A13" s="87"/>
      <c r="B13" s="95" t="s">
        <v>181</v>
      </c>
      <c r="C13" s="96"/>
      <c r="D13" s="96"/>
      <c r="E13" s="96"/>
      <c r="F13" s="96"/>
      <c r="G13" s="97">
        <f>SUM(G14:G16)</f>
        <v>2136000</v>
      </c>
      <c r="H13" s="97"/>
      <c r="I13" s="97">
        <f>SUM(I14:I16)</f>
        <v>2136000</v>
      </c>
      <c r="J13" s="97">
        <f>SUM(J14:J16)</f>
        <v>0</v>
      </c>
      <c r="K13" s="97"/>
      <c r="L13" s="98"/>
      <c r="M13" s="97"/>
      <c r="N13" s="97"/>
      <c r="O13" s="97"/>
      <c r="P13" s="97"/>
      <c r="Q13" s="97"/>
      <c r="R13" s="97"/>
      <c r="S13" s="97">
        <f>SUM(S14:S16)</f>
        <v>0</v>
      </c>
      <c r="T13" s="97">
        <f>SUM(T14:T16)</f>
        <v>0</v>
      </c>
      <c r="U13" s="99"/>
      <c r="V13" s="99"/>
      <c r="W13" s="99"/>
      <c r="X13" s="99">
        <f>SUM(X14:X16)</f>
        <v>2136000</v>
      </c>
      <c r="Y13" s="99">
        <f>SUM(Y14:Y16)</f>
        <v>2136000</v>
      </c>
      <c r="Z13" s="99">
        <f>SUM(Z14:Z16)</f>
        <v>0</v>
      </c>
      <c r="AA13" s="99">
        <f>SUM(AA14:AA16)</f>
        <v>1000000</v>
      </c>
      <c r="AB13" s="99">
        <f>SUM(AB14:AB16)</f>
        <v>1000000</v>
      </c>
      <c r="AC13" s="99"/>
      <c r="AD13" s="99">
        <f>SUM(AD14:AD16)</f>
        <v>0</v>
      </c>
      <c r="AE13" s="99">
        <f>SUM(AE14:AE16)</f>
        <v>0</v>
      </c>
      <c r="AF13" s="99">
        <f>SUM(AF14:AF16)</f>
        <v>0</v>
      </c>
      <c r="AG13" s="99">
        <f>SUM(AG14:AG16)</f>
        <v>1000000</v>
      </c>
      <c r="AH13" s="99"/>
      <c r="AI13" s="97">
        <v>4000000</v>
      </c>
      <c r="AJ13" s="93"/>
      <c r="AK13" s="94"/>
      <c r="AL13" s="94"/>
      <c r="AM13" s="86"/>
    </row>
    <row r="14" spans="1:39" s="35" customFormat="1" ht="44.25" customHeight="1" hidden="1">
      <c r="A14" s="6">
        <f>+A13+1</f>
        <v>1</v>
      </c>
      <c r="B14" s="100" t="s">
        <v>182</v>
      </c>
      <c r="C14" s="101" t="s">
        <v>80</v>
      </c>
      <c r="D14" s="101">
        <v>70</v>
      </c>
      <c r="E14" s="101"/>
      <c r="F14" s="101"/>
      <c r="G14" s="102">
        <v>592000</v>
      </c>
      <c r="H14" s="102"/>
      <c r="I14" s="102">
        <v>592000</v>
      </c>
      <c r="J14" s="102"/>
      <c r="K14" s="102"/>
      <c r="L14" s="103"/>
      <c r="M14" s="102"/>
      <c r="N14" s="102"/>
      <c r="O14" s="102"/>
      <c r="P14" s="102"/>
      <c r="Q14" s="102"/>
      <c r="R14" s="102"/>
      <c r="S14" s="102"/>
      <c r="T14" s="102"/>
      <c r="U14" s="104"/>
      <c r="V14" s="104"/>
      <c r="W14" s="104"/>
      <c r="X14" s="104">
        <f>SUM(Y14:Z14)</f>
        <v>592000</v>
      </c>
      <c r="Y14" s="104">
        <v>592000</v>
      </c>
      <c r="Z14" s="104"/>
      <c r="AA14" s="104">
        <f>SUM(AB14:AF14)</f>
        <v>400000</v>
      </c>
      <c r="AB14" s="104">
        <v>400000</v>
      </c>
      <c r="AC14" s="104"/>
      <c r="AD14" s="104"/>
      <c r="AE14" s="104"/>
      <c r="AF14" s="104"/>
      <c r="AG14" s="104">
        <v>400000</v>
      </c>
      <c r="AH14" s="104"/>
      <c r="AI14" s="102">
        <v>400000</v>
      </c>
      <c r="AJ14" s="105"/>
      <c r="AK14" s="106"/>
      <c r="AL14" s="106"/>
      <c r="AM14" s="48">
        <v>1</v>
      </c>
    </row>
    <row r="15" spans="1:39" s="35" customFormat="1" ht="44.25" customHeight="1" hidden="1">
      <c r="A15" s="6">
        <f>+A14+1</f>
        <v>2</v>
      </c>
      <c r="B15" s="100" t="s">
        <v>183</v>
      </c>
      <c r="C15" s="101" t="s">
        <v>81</v>
      </c>
      <c r="D15" s="101">
        <v>100</v>
      </c>
      <c r="E15" s="101"/>
      <c r="F15" s="101"/>
      <c r="G15" s="102">
        <v>890000</v>
      </c>
      <c r="H15" s="102"/>
      <c r="I15" s="102">
        <v>890000</v>
      </c>
      <c r="J15" s="102"/>
      <c r="K15" s="102"/>
      <c r="L15" s="103"/>
      <c r="M15" s="102"/>
      <c r="N15" s="102"/>
      <c r="O15" s="102"/>
      <c r="P15" s="102"/>
      <c r="Q15" s="102"/>
      <c r="R15" s="102"/>
      <c r="S15" s="102"/>
      <c r="T15" s="102"/>
      <c r="U15" s="104"/>
      <c r="V15" s="104"/>
      <c r="W15" s="104"/>
      <c r="X15" s="104">
        <f>SUM(Y15:Z15)</f>
        <v>890000</v>
      </c>
      <c r="Y15" s="104">
        <v>890000</v>
      </c>
      <c r="Z15" s="104"/>
      <c r="AA15" s="104">
        <f>SUM(AB15:AF15)</f>
        <v>300000</v>
      </c>
      <c r="AB15" s="104">
        <v>300000</v>
      </c>
      <c r="AC15" s="104"/>
      <c r="AD15" s="104"/>
      <c r="AE15" s="104"/>
      <c r="AF15" s="104"/>
      <c r="AG15" s="104">
        <v>300000</v>
      </c>
      <c r="AH15" s="104"/>
      <c r="AI15" s="102">
        <v>300000</v>
      </c>
      <c r="AJ15" s="105"/>
      <c r="AK15" s="106"/>
      <c r="AL15" s="106"/>
      <c r="AM15" s="48">
        <v>1</v>
      </c>
    </row>
    <row r="16" spans="1:39" s="35" customFormat="1" ht="44.25" customHeight="1" hidden="1">
      <c r="A16" s="6">
        <f>+A15+1</f>
        <v>3</v>
      </c>
      <c r="B16" s="100" t="s">
        <v>184</v>
      </c>
      <c r="C16" s="101" t="s">
        <v>84</v>
      </c>
      <c r="D16" s="101">
        <v>59</v>
      </c>
      <c r="E16" s="101"/>
      <c r="F16" s="101"/>
      <c r="G16" s="102">
        <v>654000</v>
      </c>
      <c r="H16" s="102"/>
      <c r="I16" s="102">
        <v>654000</v>
      </c>
      <c r="J16" s="102"/>
      <c r="K16" s="102"/>
      <c r="L16" s="103"/>
      <c r="M16" s="102"/>
      <c r="N16" s="102"/>
      <c r="O16" s="102"/>
      <c r="P16" s="102"/>
      <c r="Q16" s="102"/>
      <c r="R16" s="102"/>
      <c r="S16" s="102"/>
      <c r="T16" s="102"/>
      <c r="U16" s="104"/>
      <c r="V16" s="104"/>
      <c r="W16" s="104"/>
      <c r="X16" s="104">
        <f>SUM(Y16:Z16)</f>
        <v>654000</v>
      </c>
      <c r="Y16" s="104">
        <v>654000</v>
      </c>
      <c r="Z16" s="104"/>
      <c r="AA16" s="104">
        <f>SUM(AB16:AF16)</f>
        <v>300000</v>
      </c>
      <c r="AB16" s="104">
        <v>300000</v>
      </c>
      <c r="AC16" s="104"/>
      <c r="AD16" s="104"/>
      <c r="AE16" s="104"/>
      <c r="AF16" s="104"/>
      <c r="AG16" s="104">
        <v>300000</v>
      </c>
      <c r="AH16" s="104"/>
      <c r="AI16" s="102">
        <v>300000</v>
      </c>
      <c r="AJ16" s="105"/>
      <c r="AK16" s="106"/>
      <c r="AL16" s="106"/>
      <c r="AM16" s="48">
        <v>1</v>
      </c>
    </row>
  </sheetData>
  <sheetProtection selectLockedCells="1" selectUnlockedCells="1"/>
  <mergeCells count="44">
    <mergeCell ref="A1:AI1"/>
    <mergeCell ref="A2:AL2"/>
    <mergeCell ref="A3:AL3"/>
    <mergeCell ref="A4:AL4"/>
    <mergeCell ref="A6:AL6"/>
    <mergeCell ref="A7:A9"/>
    <mergeCell ref="B7:B9"/>
    <mergeCell ref="C7:C9"/>
    <mergeCell ref="D7:D9"/>
    <mergeCell ref="E7:E9"/>
    <mergeCell ref="F7:K7"/>
    <mergeCell ref="L7:R7"/>
    <mergeCell ref="S7:T7"/>
    <mergeCell ref="U7:V7"/>
    <mergeCell ref="W7:W9"/>
    <mergeCell ref="X7:X9"/>
    <mergeCell ref="Y7:Y9"/>
    <mergeCell ref="Z7:Z9"/>
    <mergeCell ref="AA7:AA9"/>
    <mergeCell ref="AB7:AC7"/>
    <mergeCell ref="AD7:AD9"/>
    <mergeCell ref="AE7:AE9"/>
    <mergeCell ref="AB8:AB9"/>
    <mergeCell ref="AC8:AC9"/>
    <mergeCell ref="AF7:AF9"/>
    <mergeCell ref="AG7:AH7"/>
    <mergeCell ref="AI7:AI9"/>
    <mergeCell ref="AJ7:AJ9"/>
    <mergeCell ref="AG8:AG9"/>
    <mergeCell ref="AH8:AH9"/>
    <mergeCell ref="AK7:AK9"/>
    <mergeCell ref="AL7:AL9"/>
    <mergeCell ref="AM7:AM9"/>
    <mergeCell ref="F8:F9"/>
    <mergeCell ref="G8:G9"/>
    <mergeCell ref="H8:J9"/>
    <mergeCell ref="K8:K9"/>
    <mergeCell ref="L8:L9"/>
    <mergeCell ref="M8:M9"/>
    <mergeCell ref="N8:R8"/>
    <mergeCell ref="S8:S9"/>
    <mergeCell ref="T8:T9"/>
    <mergeCell ref="U8:U9"/>
    <mergeCell ref="V8:V9"/>
  </mergeCells>
  <printOptions horizontalCentered="1"/>
  <pageMargins left="0.19652777777777777" right="0.19652777777777777" top="0.5902777777777778" bottom="0.5902777777777778" header="0.5118055555555555" footer="0.5118055555555555"/>
  <pageSetup firstPageNumber="1" useFirstPageNumber="1" horizontalDpi="300" verticalDpi="300" orientation="landscape" paperSize="9" scale="115"/>
</worksheet>
</file>

<file path=xl/worksheets/sheet4.xml><?xml version="1.0" encoding="utf-8"?>
<worksheet xmlns="http://schemas.openxmlformats.org/spreadsheetml/2006/main" xmlns:r="http://schemas.openxmlformats.org/officeDocument/2006/relationships">
  <sheetPr>
    <tabColor indexed="10"/>
  </sheetPr>
  <dimension ref="A1:BC173"/>
  <sheetViews>
    <sheetView zoomScale="55" zoomScaleNormal="55" workbookViewId="0" topLeftCell="A1">
      <pane xSplit="2" ySplit="13" topLeftCell="L80" activePane="bottomRight" state="frozen"/>
      <selection pane="topLeft" activeCell="A1" sqref="A1"/>
      <selection pane="topRight" activeCell="L1" sqref="L1"/>
      <selection pane="bottomLeft" activeCell="A14" sqref="A14"/>
      <selection pane="bottomRight" activeCell="S8" sqref="S8:W8"/>
    </sheetView>
  </sheetViews>
  <sheetFormatPr defaultColWidth="9.140625" defaultRowHeight="12.75"/>
  <cols>
    <col min="1" max="1" width="6.140625" style="30" customWidth="1"/>
    <col min="2" max="2" width="33.140625" style="31" customWidth="1"/>
    <col min="3" max="3" width="16.28125" style="30" customWidth="1"/>
    <col min="4" max="4" width="17.28125" style="30" customWidth="1"/>
    <col min="5" max="5" width="17.00390625" style="30" customWidth="1"/>
    <col min="6" max="6" width="0" style="30" hidden="1" customWidth="1"/>
    <col min="7" max="9" width="0" style="32" hidden="1" customWidth="1"/>
    <col min="10" max="10" width="0" style="33" hidden="1" customWidth="1"/>
    <col min="11" max="11" width="0" style="32" hidden="1" customWidth="1"/>
    <col min="12" max="12" width="19.140625" style="30" customWidth="1"/>
    <col min="13" max="13" width="15.8515625" style="32" customWidth="1"/>
    <col min="14" max="14" width="0" style="32" hidden="1" customWidth="1"/>
    <col min="15" max="15" width="16.7109375" style="32" customWidth="1"/>
    <col min="16" max="17" width="0" style="32" hidden="1" customWidth="1"/>
    <col min="18" max="18" width="17.28125" style="32" customWidth="1"/>
    <col min="19" max="19" width="16.7109375" style="32" customWidth="1"/>
    <col min="20" max="20" width="16.421875" style="32" customWidth="1"/>
    <col min="21" max="21" width="17.00390625" style="32" customWidth="1"/>
    <col min="22" max="22" width="16.28125" style="32" customWidth="1"/>
    <col min="23" max="23" width="18.00390625" style="32" customWidth="1"/>
    <col min="24" max="25" width="17.00390625" style="32" customWidth="1"/>
    <col min="26" max="30" width="0" style="32" hidden="1" customWidth="1"/>
    <col min="31" max="31" width="15.8515625" style="107" customWidth="1"/>
    <col min="32" max="32" width="19.421875" style="107" customWidth="1"/>
    <col min="33" max="33" width="17.8515625" style="107" customWidth="1"/>
    <col min="34" max="34" width="17.28125" style="107" customWidth="1"/>
    <col min="35" max="35" width="15.57421875" style="32" customWidth="1"/>
    <col min="36" max="36" width="16.00390625" style="32" customWidth="1"/>
    <col min="37" max="37" width="19.57421875" style="32" customWidth="1"/>
    <col min="38" max="38" width="17.421875" style="32" customWidth="1"/>
    <col min="39" max="39" width="0" style="32" hidden="1" customWidth="1"/>
    <col min="40" max="40" width="17.7109375" style="32" customWidth="1"/>
    <col min="41" max="41" width="15.57421875" style="32" customWidth="1"/>
    <col min="42" max="42" width="15.28125" style="32" customWidth="1"/>
    <col min="43" max="43" width="14.57421875" style="32" customWidth="1"/>
    <col min="44" max="44" width="14.28125" style="32" customWidth="1"/>
    <col min="45" max="45" width="12.421875" style="32" customWidth="1"/>
    <col min="46" max="48" width="0" style="34" hidden="1" customWidth="1"/>
    <col min="49" max="49" width="10.7109375" style="30" customWidth="1"/>
    <col min="50" max="51" width="10.57421875" style="35" customWidth="1"/>
    <col min="52" max="52" width="11.421875" style="35" customWidth="1"/>
    <col min="53" max="246" width="8.8515625" style="36" customWidth="1"/>
    <col min="247" max="247" width="5.140625" style="36" customWidth="1"/>
    <col min="248" max="248" width="31.7109375" style="36" customWidth="1"/>
    <col min="249" max="250" width="10.00390625" style="36" customWidth="1"/>
    <col min="251" max="251" width="9.28125" style="36" customWidth="1"/>
    <col min="252" max="252" width="12.00390625" style="36" customWidth="1"/>
    <col min="253" max="253" width="9.57421875" style="36" customWidth="1"/>
    <col min="254" max="254" width="11.00390625" style="36" customWidth="1"/>
    <col min="255" max="255" width="12.00390625" style="36" customWidth="1"/>
    <col min="256" max="16384" width="9.421875" style="36" customWidth="1"/>
  </cols>
  <sheetData>
    <row r="1" spans="1:49" ht="51" customHeight="1">
      <c r="A1" s="263" t="s">
        <v>185</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c r="AR1" s="263"/>
      <c r="AS1" s="263"/>
      <c r="AT1" s="108"/>
      <c r="AU1" s="108"/>
      <c r="AW1" s="39"/>
    </row>
    <row r="2" spans="1:52" s="30" customFormat="1" ht="45.75" customHeight="1">
      <c r="A2" s="264" t="s">
        <v>186</v>
      </c>
      <c r="B2" s="264"/>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64"/>
      <c r="AI2" s="264"/>
      <c r="AJ2" s="264"/>
      <c r="AK2" s="264"/>
      <c r="AL2" s="264"/>
      <c r="AM2" s="264"/>
      <c r="AN2" s="264"/>
      <c r="AO2" s="264"/>
      <c r="AP2" s="264"/>
      <c r="AQ2" s="264"/>
      <c r="AR2" s="264"/>
      <c r="AS2" s="264"/>
      <c r="AT2" s="264"/>
      <c r="AU2" s="264"/>
      <c r="AV2" s="37"/>
      <c r="AX2" s="38"/>
      <c r="AY2" s="38"/>
      <c r="AZ2" s="38"/>
    </row>
    <row r="3" spans="1:52" s="30" customFormat="1" ht="86.25" customHeight="1">
      <c r="A3" s="264" t="s">
        <v>187</v>
      </c>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37"/>
      <c r="AX3" s="38"/>
      <c r="AY3" s="38"/>
      <c r="AZ3" s="38"/>
    </row>
    <row r="4" spans="1:52" s="41" customFormat="1" ht="39.75" customHeight="1">
      <c r="A4" s="265" t="s">
        <v>188</v>
      </c>
      <c r="B4" s="265"/>
      <c r="C4" s="265"/>
      <c r="D4" s="265"/>
      <c r="E4" s="265"/>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5"/>
      <c r="AG4" s="265"/>
      <c r="AH4" s="265"/>
      <c r="AI4" s="265"/>
      <c r="AJ4" s="265"/>
      <c r="AK4" s="265"/>
      <c r="AL4" s="265"/>
      <c r="AM4" s="265"/>
      <c r="AN4" s="265"/>
      <c r="AO4" s="265"/>
      <c r="AP4" s="265"/>
      <c r="AQ4" s="265"/>
      <c r="AR4" s="265"/>
      <c r="AS4" s="265"/>
      <c r="AT4" s="265"/>
      <c r="AU4" s="265"/>
      <c r="AV4" s="40"/>
      <c r="AX4" s="42"/>
      <c r="AY4" s="42"/>
      <c r="AZ4" s="42"/>
    </row>
    <row r="5" spans="1:52" s="41" customFormat="1" ht="27.75">
      <c r="A5" s="109"/>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40"/>
      <c r="AX5" s="42"/>
      <c r="AY5" s="42"/>
      <c r="AZ5" s="42"/>
    </row>
    <row r="6" spans="1:52" s="30" customFormat="1" ht="35.25" customHeight="1">
      <c r="A6" s="262" t="s">
        <v>7</v>
      </c>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c r="AS6" s="262"/>
      <c r="AT6" s="262"/>
      <c r="AU6" s="262"/>
      <c r="AV6" s="40"/>
      <c r="AX6" s="38"/>
      <c r="AY6" s="38"/>
      <c r="AZ6" s="38"/>
    </row>
    <row r="7" spans="1:52" s="30" customFormat="1" ht="163.5" customHeight="1">
      <c r="A7" s="295" t="s">
        <v>8</v>
      </c>
      <c r="B7" s="295" t="s">
        <v>163</v>
      </c>
      <c r="C7" s="295" t="s">
        <v>103</v>
      </c>
      <c r="D7" s="295" t="s">
        <v>104</v>
      </c>
      <c r="E7" s="295" t="s">
        <v>105</v>
      </c>
      <c r="F7" s="295" t="s">
        <v>106</v>
      </c>
      <c r="G7" s="295"/>
      <c r="H7" s="295"/>
      <c r="I7" s="295"/>
      <c r="J7" s="295"/>
      <c r="K7" s="295"/>
      <c r="L7" s="295" t="s">
        <v>189</v>
      </c>
      <c r="M7" s="295"/>
      <c r="N7" s="295"/>
      <c r="O7" s="295"/>
      <c r="P7" s="295"/>
      <c r="Q7" s="295"/>
      <c r="R7" s="295" t="s">
        <v>190</v>
      </c>
      <c r="S7" s="295"/>
      <c r="T7" s="295"/>
      <c r="U7" s="295"/>
      <c r="V7" s="295"/>
      <c r="W7" s="295"/>
      <c r="X7" s="295" t="s">
        <v>191</v>
      </c>
      <c r="Y7" s="295"/>
      <c r="Z7" s="295" t="s">
        <v>109</v>
      </c>
      <c r="AA7" s="295"/>
      <c r="AB7" s="295" t="s">
        <v>192</v>
      </c>
      <c r="AC7" s="295"/>
      <c r="AD7" s="295" t="s">
        <v>111</v>
      </c>
      <c r="AE7" s="295" t="s">
        <v>193</v>
      </c>
      <c r="AF7" s="295"/>
      <c r="AG7" s="295"/>
      <c r="AH7" s="295"/>
      <c r="AI7" s="295" t="s">
        <v>194</v>
      </c>
      <c r="AJ7" s="295"/>
      <c r="AK7" s="295" t="s">
        <v>195</v>
      </c>
      <c r="AL7" s="261" t="s">
        <v>196</v>
      </c>
      <c r="AM7" s="261"/>
      <c r="AN7" s="261"/>
      <c r="AO7" s="261"/>
      <c r="AP7" s="261"/>
      <c r="AQ7" s="261"/>
      <c r="AR7" s="261"/>
      <c r="AS7" s="261" t="s">
        <v>118</v>
      </c>
      <c r="AT7" s="283" t="s">
        <v>118</v>
      </c>
      <c r="AU7" s="283" t="s">
        <v>119</v>
      </c>
      <c r="AV7" s="283" t="s">
        <v>120</v>
      </c>
      <c r="AW7" s="281" t="s">
        <v>121</v>
      </c>
      <c r="AX7" s="281"/>
      <c r="AY7" s="38"/>
      <c r="AZ7" s="38"/>
    </row>
    <row r="8" spans="1:52" s="34" customFormat="1" ht="38.25" customHeight="1">
      <c r="A8" s="295"/>
      <c r="B8" s="295"/>
      <c r="C8" s="295"/>
      <c r="D8" s="295"/>
      <c r="E8" s="295"/>
      <c r="F8" s="295" t="s">
        <v>122</v>
      </c>
      <c r="G8" s="295" t="s">
        <v>123</v>
      </c>
      <c r="H8" s="295" t="s">
        <v>124</v>
      </c>
      <c r="I8" s="295"/>
      <c r="J8" s="295"/>
      <c r="K8" s="295"/>
      <c r="L8" s="295" t="s">
        <v>125</v>
      </c>
      <c r="M8" s="295" t="s">
        <v>126</v>
      </c>
      <c r="N8" s="295"/>
      <c r="O8" s="295"/>
      <c r="P8" s="112"/>
      <c r="Q8" s="113"/>
      <c r="R8" s="296" t="s">
        <v>125</v>
      </c>
      <c r="S8" s="295" t="s">
        <v>126</v>
      </c>
      <c r="T8" s="295"/>
      <c r="U8" s="295"/>
      <c r="V8" s="295"/>
      <c r="W8" s="295"/>
      <c r="X8" s="295" t="s">
        <v>10</v>
      </c>
      <c r="Y8" s="295" t="s">
        <v>124</v>
      </c>
      <c r="Z8" s="295" t="s">
        <v>127</v>
      </c>
      <c r="AA8" s="295" t="s">
        <v>197</v>
      </c>
      <c r="AB8" s="295" t="s">
        <v>127</v>
      </c>
      <c r="AC8" s="295" t="s">
        <v>197</v>
      </c>
      <c r="AD8" s="295"/>
      <c r="AE8" s="296" t="s">
        <v>10</v>
      </c>
      <c r="AF8" s="296" t="s">
        <v>15</v>
      </c>
      <c r="AG8" s="296"/>
      <c r="AH8" s="296"/>
      <c r="AI8" s="295" t="s">
        <v>10</v>
      </c>
      <c r="AJ8" s="295" t="s">
        <v>198</v>
      </c>
      <c r="AK8" s="295"/>
      <c r="AL8" s="295" t="s">
        <v>199</v>
      </c>
      <c r="AM8" s="115"/>
      <c r="AN8" s="295" t="s">
        <v>15</v>
      </c>
      <c r="AO8" s="295"/>
      <c r="AP8" s="295"/>
      <c r="AQ8" s="295"/>
      <c r="AR8" s="295"/>
      <c r="AS8" s="261"/>
      <c r="AT8" s="283"/>
      <c r="AU8" s="283"/>
      <c r="AV8" s="283"/>
      <c r="AW8" s="281"/>
      <c r="AX8" s="281"/>
      <c r="AY8" s="49"/>
      <c r="AZ8" s="49"/>
    </row>
    <row r="9" spans="1:52" s="34" customFormat="1" ht="38.25" customHeight="1">
      <c r="A9" s="295"/>
      <c r="B9" s="295"/>
      <c r="C9" s="295"/>
      <c r="D9" s="295"/>
      <c r="E9" s="295"/>
      <c r="F9" s="295"/>
      <c r="G9" s="295"/>
      <c r="H9" s="111"/>
      <c r="I9" s="111"/>
      <c r="J9" s="111"/>
      <c r="K9" s="111"/>
      <c r="L9" s="295"/>
      <c r="M9" s="295" t="s">
        <v>10</v>
      </c>
      <c r="N9" s="112" t="s">
        <v>124</v>
      </c>
      <c r="O9" s="295" t="s">
        <v>124</v>
      </c>
      <c r="P9" s="112"/>
      <c r="Q9" s="113"/>
      <c r="R9" s="296"/>
      <c r="S9" s="295" t="s">
        <v>10</v>
      </c>
      <c r="T9" s="295" t="s">
        <v>198</v>
      </c>
      <c r="U9" s="295"/>
      <c r="V9" s="295"/>
      <c r="W9" s="295"/>
      <c r="X9" s="295"/>
      <c r="Y9" s="295"/>
      <c r="Z9" s="295"/>
      <c r="AA9" s="295"/>
      <c r="AB9" s="295"/>
      <c r="AC9" s="295"/>
      <c r="AD9" s="295"/>
      <c r="AE9" s="296"/>
      <c r="AF9" s="296" t="s">
        <v>200</v>
      </c>
      <c r="AG9" s="296" t="s">
        <v>201</v>
      </c>
      <c r="AH9" s="296" t="s">
        <v>202</v>
      </c>
      <c r="AI9" s="295"/>
      <c r="AJ9" s="295"/>
      <c r="AK9" s="295"/>
      <c r="AL9" s="295"/>
      <c r="AM9" s="115"/>
      <c r="AN9" s="295" t="s">
        <v>203</v>
      </c>
      <c r="AO9" s="295" t="s">
        <v>15</v>
      </c>
      <c r="AP9" s="295"/>
      <c r="AQ9" s="295" t="s">
        <v>204</v>
      </c>
      <c r="AR9" s="295" t="s">
        <v>205</v>
      </c>
      <c r="AS9" s="261"/>
      <c r="AT9" s="283"/>
      <c r="AU9" s="283"/>
      <c r="AV9" s="283"/>
      <c r="AW9" s="281"/>
      <c r="AX9" s="281"/>
      <c r="AY9" s="49"/>
      <c r="AZ9" s="49"/>
    </row>
    <row r="10" spans="1:52" s="34" customFormat="1" ht="30.75" customHeight="1">
      <c r="A10" s="295"/>
      <c r="B10" s="295"/>
      <c r="C10" s="295"/>
      <c r="D10" s="295"/>
      <c r="E10" s="295"/>
      <c r="F10" s="295"/>
      <c r="G10" s="295"/>
      <c r="H10" s="111"/>
      <c r="I10" s="111"/>
      <c r="J10" s="111"/>
      <c r="K10" s="111"/>
      <c r="L10" s="295"/>
      <c r="M10" s="295"/>
      <c r="N10" s="112"/>
      <c r="O10" s="295"/>
      <c r="P10" s="112"/>
      <c r="Q10" s="116"/>
      <c r="R10" s="296"/>
      <c r="S10" s="295"/>
      <c r="T10" s="295" t="s">
        <v>10</v>
      </c>
      <c r="U10" s="296" t="s">
        <v>15</v>
      </c>
      <c r="V10" s="296"/>
      <c r="W10" s="296"/>
      <c r="X10" s="295"/>
      <c r="Y10" s="295"/>
      <c r="Z10" s="295"/>
      <c r="AA10" s="295"/>
      <c r="AB10" s="295"/>
      <c r="AC10" s="295"/>
      <c r="AD10" s="295"/>
      <c r="AE10" s="296"/>
      <c r="AF10" s="296"/>
      <c r="AG10" s="296"/>
      <c r="AH10" s="296"/>
      <c r="AI10" s="295"/>
      <c r="AJ10" s="295"/>
      <c r="AK10" s="295"/>
      <c r="AL10" s="295"/>
      <c r="AM10" s="115"/>
      <c r="AN10" s="295"/>
      <c r="AO10" s="260" t="s">
        <v>206</v>
      </c>
      <c r="AP10" s="260" t="s">
        <v>207</v>
      </c>
      <c r="AQ10" s="295"/>
      <c r="AR10" s="295"/>
      <c r="AS10" s="295"/>
      <c r="AT10" s="283"/>
      <c r="AU10" s="283"/>
      <c r="AV10" s="283"/>
      <c r="AW10" s="281"/>
      <c r="AX10" s="281"/>
      <c r="AY10" s="49"/>
      <c r="AZ10" s="49"/>
    </row>
    <row r="11" spans="1:52" s="30" customFormat="1" ht="171" customHeight="1">
      <c r="A11" s="295"/>
      <c r="B11" s="295"/>
      <c r="C11" s="295"/>
      <c r="D11" s="295"/>
      <c r="E11" s="295"/>
      <c r="F11" s="295"/>
      <c r="G11" s="295"/>
      <c r="H11" s="111" t="s">
        <v>10</v>
      </c>
      <c r="I11" s="111" t="s">
        <v>134</v>
      </c>
      <c r="J11" s="117" t="s">
        <v>135</v>
      </c>
      <c r="K11" s="111" t="s">
        <v>136</v>
      </c>
      <c r="L11" s="295"/>
      <c r="M11" s="295"/>
      <c r="N11" s="110" t="s">
        <v>10</v>
      </c>
      <c r="O11" s="295"/>
      <c r="P11" s="110" t="s">
        <v>136</v>
      </c>
      <c r="Q11" s="118" t="s">
        <v>208</v>
      </c>
      <c r="R11" s="296"/>
      <c r="S11" s="295"/>
      <c r="T11" s="295"/>
      <c r="U11" s="110" t="s">
        <v>134</v>
      </c>
      <c r="V11" s="110" t="s">
        <v>140</v>
      </c>
      <c r="W11" s="110" t="s">
        <v>208</v>
      </c>
      <c r="X11" s="295"/>
      <c r="Y11" s="295"/>
      <c r="Z11" s="295"/>
      <c r="AA11" s="295"/>
      <c r="AB11" s="295"/>
      <c r="AC11" s="295"/>
      <c r="AD11" s="295"/>
      <c r="AE11" s="296"/>
      <c r="AF11" s="296"/>
      <c r="AG11" s="296"/>
      <c r="AH11" s="296"/>
      <c r="AI11" s="295"/>
      <c r="AJ11" s="295"/>
      <c r="AK11" s="295"/>
      <c r="AL11" s="295"/>
      <c r="AM11" s="119"/>
      <c r="AN11" s="295"/>
      <c r="AO11" s="260"/>
      <c r="AP11" s="260"/>
      <c r="AQ11" s="295"/>
      <c r="AR11" s="295"/>
      <c r="AS11" s="261"/>
      <c r="AT11" s="283"/>
      <c r="AU11" s="283"/>
      <c r="AV11" s="283"/>
      <c r="AW11" s="281"/>
      <c r="AX11" s="281"/>
      <c r="AY11" s="38"/>
      <c r="AZ11" s="38"/>
    </row>
    <row r="12" spans="1:55" s="30" customFormat="1" ht="15" customHeight="1" hidden="1">
      <c r="A12" s="110">
        <v>1</v>
      </c>
      <c r="B12" s="110">
        <f>+A12+1</f>
        <v>2</v>
      </c>
      <c r="C12" s="110">
        <f>+B12+1</f>
        <v>3</v>
      </c>
      <c r="D12" s="110">
        <f>+C12+1</f>
        <v>4</v>
      </c>
      <c r="E12" s="110">
        <f>+D12+1</f>
        <v>5</v>
      </c>
      <c r="F12" s="110">
        <f>+E12+1</f>
        <v>6</v>
      </c>
      <c r="G12" s="110">
        <f>+F12+1</f>
        <v>7</v>
      </c>
      <c r="H12" s="110">
        <f>+G12+1</f>
        <v>8</v>
      </c>
      <c r="I12" s="110">
        <f>+H12+1</f>
        <v>9</v>
      </c>
      <c r="J12" s="120"/>
      <c r="K12" s="110">
        <v>10</v>
      </c>
      <c r="L12" s="110">
        <f>+K12+1</f>
        <v>11</v>
      </c>
      <c r="M12" s="110">
        <f>+L12+1</f>
        <v>12</v>
      </c>
      <c r="N12" s="110">
        <f>+M12+1</f>
        <v>13</v>
      </c>
      <c r="O12" s="110">
        <f>+N12+1</f>
        <v>14</v>
      </c>
      <c r="P12" s="110">
        <f>+O12+1</f>
        <v>15</v>
      </c>
      <c r="Q12" s="110" t="e">
        <f>#N/A</f>
        <v>#N/A</v>
      </c>
      <c r="R12" s="110"/>
      <c r="S12" s="110"/>
      <c r="T12" s="110"/>
      <c r="U12" s="110"/>
      <c r="V12" s="110"/>
      <c r="W12" s="110"/>
      <c r="X12" s="110" t="e">
        <f>+Q12+1</f>
        <v>#N/A</v>
      </c>
      <c r="Y12" s="110" t="e">
        <f>+X12+1</f>
        <v>#N/A</v>
      </c>
      <c r="Z12" s="110" t="e">
        <f>+Y12+1</f>
        <v>#N/A</v>
      </c>
      <c r="AA12" s="110" t="e">
        <f>+Z12+1</f>
        <v>#N/A</v>
      </c>
      <c r="AB12" s="110" t="e">
        <f>+AA12+1</f>
        <v>#N/A</v>
      </c>
      <c r="AC12" s="110" t="e">
        <f>+AB12+1</f>
        <v>#N/A</v>
      </c>
      <c r="AD12" s="110" t="e">
        <f>#N/A</f>
        <v>#N/A</v>
      </c>
      <c r="AE12" s="114">
        <v>15</v>
      </c>
      <c r="AF12" s="114">
        <v>16</v>
      </c>
      <c r="AG12" s="114">
        <v>17</v>
      </c>
      <c r="AH12" s="114">
        <v>18</v>
      </c>
      <c r="AI12" s="110" t="e">
        <f>+AD12+1</f>
        <v>#N/A</v>
      </c>
      <c r="AJ12" s="110"/>
      <c r="AK12" s="110">
        <v>24</v>
      </c>
      <c r="AL12" s="110"/>
      <c r="AM12" s="110">
        <v>24</v>
      </c>
      <c r="AN12" s="110"/>
      <c r="AO12" s="110"/>
      <c r="AP12" s="110"/>
      <c r="AQ12" s="110"/>
      <c r="AR12" s="110"/>
      <c r="AS12" s="110">
        <v>24</v>
      </c>
      <c r="AT12" s="47">
        <f>+AS12+1</f>
        <v>25</v>
      </c>
      <c r="AU12" s="47"/>
      <c r="AV12" s="47"/>
      <c r="AX12" s="38"/>
      <c r="AY12" s="38"/>
      <c r="AZ12" s="38"/>
      <c r="BC12" s="6"/>
    </row>
    <row r="13" spans="1:55" s="57" customFormat="1" ht="60" customHeight="1">
      <c r="A13" s="121"/>
      <c r="B13" s="121" t="s">
        <v>21</v>
      </c>
      <c r="C13" s="121"/>
      <c r="D13" s="121"/>
      <c r="E13" s="121"/>
      <c r="F13" s="121"/>
      <c r="G13" s="122"/>
      <c r="H13" s="122"/>
      <c r="I13" s="122"/>
      <c r="J13" s="123"/>
      <c r="K13" s="122"/>
      <c r="L13" s="121"/>
      <c r="M13" s="122"/>
      <c r="N13" s="122"/>
      <c r="O13" s="122"/>
      <c r="P13" s="122"/>
      <c r="Q13" s="122"/>
      <c r="R13" s="122"/>
      <c r="S13" s="122"/>
      <c r="T13" s="122"/>
      <c r="U13" s="122"/>
      <c r="V13" s="122"/>
      <c r="W13" s="122"/>
      <c r="X13" s="122"/>
      <c r="Y13" s="122"/>
      <c r="Z13" s="122"/>
      <c r="AA13" s="122"/>
      <c r="AB13" s="122"/>
      <c r="AC13" s="122"/>
      <c r="AD13" s="122"/>
      <c r="AE13" s="124"/>
      <c r="AF13" s="124"/>
      <c r="AG13" s="124"/>
      <c r="AH13" s="124"/>
      <c r="AI13" s="122"/>
      <c r="AJ13" s="122"/>
      <c r="AK13" s="122"/>
      <c r="AL13" s="122"/>
      <c r="AM13" s="122"/>
      <c r="AN13" s="122"/>
      <c r="AO13" s="122"/>
      <c r="AP13" s="122"/>
      <c r="AQ13" s="122"/>
      <c r="AR13" s="122"/>
      <c r="AS13" s="122"/>
      <c r="AT13" s="53" t="e">
        <f>#N/A</f>
        <v>#N/A</v>
      </c>
      <c r="AU13" s="54" t="e">
        <f>#N/A</f>
        <v>#N/A</v>
      </c>
      <c r="AV13" s="54" t="e">
        <f>#N/A</f>
        <v>#N/A</v>
      </c>
      <c r="AW13" s="55"/>
      <c r="AX13" s="56"/>
      <c r="AY13" s="56"/>
      <c r="AZ13" s="56"/>
      <c r="BC13" s="58"/>
    </row>
    <row r="14" spans="1:55" s="57" customFormat="1" ht="93.75" customHeight="1">
      <c r="A14" s="121" t="s">
        <v>143</v>
      </c>
      <c r="B14" s="125" t="s">
        <v>142</v>
      </c>
      <c r="C14" s="121"/>
      <c r="D14" s="121"/>
      <c r="E14" s="121"/>
      <c r="F14" s="121"/>
      <c r="G14" s="122"/>
      <c r="H14" s="122"/>
      <c r="I14" s="122"/>
      <c r="J14" s="123"/>
      <c r="K14" s="122"/>
      <c r="L14" s="121"/>
      <c r="M14" s="122"/>
      <c r="N14" s="122"/>
      <c r="O14" s="122"/>
      <c r="P14" s="122"/>
      <c r="Q14" s="122"/>
      <c r="R14" s="122"/>
      <c r="S14" s="122"/>
      <c r="T14" s="122"/>
      <c r="U14" s="122"/>
      <c r="V14" s="122"/>
      <c r="W14" s="122"/>
      <c r="X14" s="122"/>
      <c r="Y14" s="122"/>
      <c r="Z14" s="122"/>
      <c r="AA14" s="122"/>
      <c r="AB14" s="122"/>
      <c r="AC14" s="122"/>
      <c r="AD14" s="122"/>
      <c r="AE14" s="126"/>
      <c r="AF14" s="126"/>
      <c r="AG14" s="126"/>
      <c r="AH14" s="126"/>
      <c r="AI14" s="122"/>
      <c r="AJ14" s="122"/>
      <c r="AK14" s="122"/>
      <c r="AL14" s="122"/>
      <c r="AM14" s="122"/>
      <c r="AN14" s="122"/>
      <c r="AO14" s="122"/>
      <c r="AP14" s="122"/>
      <c r="AQ14" s="122"/>
      <c r="AR14" s="122"/>
      <c r="AS14" s="122"/>
      <c r="AT14" s="53" t="e">
        <f>#N/A</f>
        <v>#N/A</v>
      </c>
      <c r="AU14" s="54" t="e">
        <f>#N/A</f>
        <v>#N/A</v>
      </c>
      <c r="AV14" s="54" t="e">
        <f>#N/A</f>
        <v>#N/A</v>
      </c>
      <c r="AW14" s="55"/>
      <c r="AX14" s="56"/>
      <c r="AY14" s="56"/>
      <c r="AZ14" s="56"/>
      <c r="BC14" s="60"/>
    </row>
    <row r="15" spans="1:55" s="57" customFormat="1" ht="60" customHeight="1">
      <c r="A15" s="110">
        <v>1</v>
      </c>
      <c r="B15" s="127" t="s">
        <v>145</v>
      </c>
      <c r="C15" s="121"/>
      <c r="D15" s="121"/>
      <c r="E15" s="121"/>
      <c r="F15" s="121"/>
      <c r="G15" s="122"/>
      <c r="H15" s="122"/>
      <c r="I15" s="122"/>
      <c r="J15" s="123"/>
      <c r="K15" s="122"/>
      <c r="L15" s="121"/>
      <c r="M15" s="122"/>
      <c r="N15" s="122"/>
      <c r="O15" s="122"/>
      <c r="P15" s="122"/>
      <c r="Q15" s="122"/>
      <c r="R15" s="122"/>
      <c r="S15" s="122"/>
      <c r="T15" s="122"/>
      <c r="U15" s="122"/>
      <c r="V15" s="122"/>
      <c r="W15" s="122"/>
      <c r="X15" s="122"/>
      <c r="Y15" s="122"/>
      <c r="Z15" s="122"/>
      <c r="AA15" s="122"/>
      <c r="AB15" s="122"/>
      <c r="AC15" s="122"/>
      <c r="AD15" s="122"/>
      <c r="AE15" s="126"/>
      <c r="AF15" s="126"/>
      <c r="AG15" s="126"/>
      <c r="AH15" s="126"/>
      <c r="AI15" s="122"/>
      <c r="AJ15" s="122"/>
      <c r="AK15" s="122"/>
      <c r="AL15" s="122"/>
      <c r="AM15" s="122"/>
      <c r="AN15" s="122"/>
      <c r="AO15" s="122"/>
      <c r="AP15" s="122"/>
      <c r="AQ15" s="122"/>
      <c r="AR15" s="122"/>
      <c r="AS15" s="122"/>
      <c r="AT15" s="53" t="e">
        <f>+AT16</f>
        <v>#N/A</v>
      </c>
      <c r="AU15" s="54" t="e">
        <f>+AU16</f>
        <v>#N/A</v>
      </c>
      <c r="AV15" s="54" t="e">
        <f>+AV16</f>
        <v>#N/A</v>
      </c>
      <c r="AW15" s="55"/>
      <c r="AX15" s="56"/>
      <c r="AY15" s="56"/>
      <c r="AZ15" s="56"/>
      <c r="BC15" s="63"/>
    </row>
    <row r="16" spans="1:55" s="57" customFormat="1" ht="60" customHeight="1">
      <c r="A16" s="110"/>
      <c r="B16" s="127" t="s">
        <v>146</v>
      </c>
      <c r="C16" s="121"/>
      <c r="D16" s="121"/>
      <c r="E16" s="121"/>
      <c r="F16" s="121"/>
      <c r="G16" s="122"/>
      <c r="H16" s="122"/>
      <c r="I16" s="122"/>
      <c r="J16" s="123"/>
      <c r="K16" s="122"/>
      <c r="L16" s="121"/>
      <c r="M16" s="122"/>
      <c r="N16" s="122"/>
      <c r="O16" s="122"/>
      <c r="P16" s="122"/>
      <c r="Q16" s="122"/>
      <c r="R16" s="122"/>
      <c r="S16" s="122"/>
      <c r="T16" s="122"/>
      <c r="U16" s="122"/>
      <c r="V16" s="122"/>
      <c r="W16" s="122"/>
      <c r="X16" s="122"/>
      <c r="Y16" s="122"/>
      <c r="Z16" s="122"/>
      <c r="AA16" s="122"/>
      <c r="AB16" s="122"/>
      <c r="AC16" s="122"/>
      <c r="AD16" s="122"/>
      <c r="AE16" s="126"/>
      <c r="AF16" s="126"/>
      <c r="AG16" s="126"/>
      <c r="AH16" s="126"/>
      <c r="AI16" s="122"/>
      <c r="AJ16" s="122"/>
      <c r="AK16" s="122"/>
      <c r="AL16" s="122"/>
      <c r="AM16" s="122"/>
      <c r="AN16" s="122"/>
      <c r="AO16" s="122"/>
      <c r="AP16" s="122"/>
      <c r="AQ16" s="122"/>
      <c r="AR16" s="122"/>
      <c r="AS16" s="122"/>
      <c r="AT16" s="53" t="e">
        <f>#N/A</f>
        <v>#N/A</v>
      </c>
      <c r="AU16" s="54" t="e">
        <f>#N/A</f>
        <v>#N/A</v>
      </c>
      <c r="AV16" s="54" t="e">
        <f>#N/A</f>
        <v>#N/A</v>
      </c>
      <c r="AW16" s="55"/>
      <c r="AX16" s="56"/>
      <c r="AY16" s="56"/>
      <c r="AZ16" s="56"/>
      <c r="BC16" s="60"/>
    </row>
    <row r="17" spans="1:55" s="57" customFormat="1" ht="80.25" customHeight="1">
      <c r="A17" s="121" t="s">
        <v>147</v>
      </c>
      <c r="B17" s="125" t="s">
        <v>150</v>
      </c>
      <c r="C17" s="121"/>
      <c r="D17" s="121"/>
      <c r="E17" s="121"/>
      <c r="F17" s="121"/>
      <c r="G17" s="122"/>
      <c r="H17" s="122"/>
      <c r="I17" s="122"/>
      <c r="J17" s="123"/>
      <c r="K17" s="122"/>
      <c r="L17" s="121"/>
      <c r="M17" s="122"/>
      <c r="N17" s="122"/>
      <c r="O17" s="122"/>
      <c r="P17" s="122"/>
      <c r="Q17" s="122"/>
      <c r="R17" s="122"/>
      <c r="S17" s="122"/>
      <c r="T17" s="122"/>
      <c r="U17" s="122"/>
      <c r="V17" s="122"/>
      <c r="W17" s="122"/>
      <c r="X17" s="122"/>
      <c r="Y17" s="122"/>
      <c r="Z17" s="122"/>
      <c r="AA17" s="122"/>
      <c r="AB17" s="122"/>
      <c r="AC17" s="122"/>
      <c r="AD17" s="122"/>
      <c r="AE17" s="126"/>
      <c r="AF17" s="126"/>
      <c r="AG17" s="126"/>
      <c r="AH17" s="126"/>
      <c r="AI17" s="122"/>
      <c r="AJ17" s="122"/>
      <c r="AK17" s="122"/>
      <c r="AL17" s="122"/>
      <c r="AM17" s="122"/>
      <c r="AN17" s="122"/>
      <c r="AO17" s="122"/>
      <c r="AP17" s="122"/>
      <c r="AQ17" s="122"/>
      <c r="AR17" s="122"/>
      <c r="AS17" s="122"/>
      <c r="AT17" s="53" t="e">
        <f>#N/A</f>
        <v>#N/A</v>
      </c>
      <c r="AU17" s="54" t="e">
        <f>#N/A</f>
        <v>#N/A</v>
      </c>
      <c r="AV17" s="54" t="e">
        <f>#N/A</f>
        <v>#N/A</v>
      </c>
      <c r="AW17" s="55"/>
      <c r="AX17" s="56"/>
      <c r="AY17" s="56"/>
      <c r="AZ17" s="56"/>
      <c r="BC17" s="60"/>
    </row>
    <row r="18" spans="1:55" s="57" customFormat="1" ht="60" customHeight="1">
      <c r="A18" s="110">
        <v>1</v>
      </c>
      <c r="B18" s="127" t="s">
        <v>145</v>
      </c>
      <c r="C18" s="121"/>
      <c r="D18" s="121"/>
      <c r="E18" s="121"/>
      <c r="F18" s="121"/>
      <c r="G18" s="122"/>
      <c r="H18" s="122"/>
      <c r="I18" s="122"/>
      <c r="J18" s="123"/>
      <c r="K18" s="122"/>
      <c r="L18" s="121"/>
      <c r="M18" s="122"/>
      <c r="N18" s="122"/>
      <c r="O18" s="122"/>
      <c r="P18" s="122"/>
      <c r="Q18" s="122"/>
      <c r="R18" s="122"/>
      <c r="S18" s="122"/>
      <c r="T18" s="122"/>
      <c r="U18" s="122"/>
      <c r="V18" s="122"/>
      <c r="W18" s="122"/>
      <c r="X18" s="122"/>
      <c r="Y18" s="122"/>
      <c r="Z18" s="122"/>
      <c r="AA18" s="122"/>
      <c r="AB18" s="122"/>
      <c r="AC18" s="122"/>
      <c r="AD18" s="122"/>
      <c r="AE18" s="126"/>
      <c r="AF18" s="126"/>
      <c r="AG18" s="126"/>
      <c r="AH18" s="126"/>
      <c r="AI18" s="122"/>
      <c r="AJ18" s="122"/>
      <c r="AK18" s="122"/>
      <c r="AL18" s="122"/>
      <c r="AM18" s="122"/>
      <c r="AN18" s="122"/>
      <c r="AO18" s="122"/>
      <c r="AP18" s="122"/>
      <c r="AQ18" s="122"/>
      <c r="AR18" s="122"/>
      <c r="AS18" s="122"/>
      <c r="AT18" s="53" t="e">
        <f>+AT19</f>
        <v>#N/A</v>
      </c>
      <c r="AU18" s="54" t="e">
        <f>+AU19</f>
        <v>#N/A</v>
      </c>
      <c r="AV18" s="54" t="e">
        <f>+AV19</f>
        <v>#N/A</v>
      </c>
      <c r="AW18" s="55"/>
      <c r="AX18" s="56"/>
      <c r="AY18" s="56"/>
      <c r="AZ18" s="56"/>
      <c r="BC18" s="63"/>
    </row>
    <row r="19" spans="1:55" s="57" customFormat="1" ht="60" customHeight="1">
      <c r="A19" s="110"/>
      <c r="B19" s="127" t="s">
        <v>146</v>
      </c>
      <c r="C19" s="121"/>
      <c r="D19" s="121"/>
      <c r="E19" s="121"/>
      <c r="F19" s="121"/>
      <c r="G19" s="122"/>
      <c r="H19" s="122"/>
      <c r="I19" s="122"/>
      <c r="J19" s="123"/>
      <c r="K19" s="122"/>
      <c r="L19" s="121"/>
      <c r="M19" s="122"/>
      <c r="N19" s="122"/>
      <c r="O19" s="122"/>
      <c r="P19" s="122"/>
      <c r="Q19" s="122"/>
      <c r="R19" s="122"/>
      <c r="S19" s="122"/>
      <c r="T19" s="122"/>
      <c r="U19" s="122"/>
      <c r="V19" s="122"/>
      <c r="W19" s="122"/>
      <c r="X19" s="122"/>
      <c r="Y19" s="122"/>
      <c r="Z19" s="122"/>
      <c r="AA19" s="122"/>
      <c r="AB19" s="122"/>
      <c r="AC19" s="122"/>
      <c r="AD19" s="122"/>
      <c r="AE19" s="126"/>
      <c r="AF19" s="126"/>
      <c r="AG19" s="126"/>
      <c r="AH19" s="126"/>
      <c r="AI19" s="122"/>
      <c r="AJ19" s="122"/>
      <c r="AK19" s="122"/>
      <c r="AL19" s="122"/>
      <c r="AM19" s="122"/>
      <c r="AN19" s="122"/>
      <c r="AO19" s="122"/>
      <c r="AP19" s="122"/>
      <c r="AQ19" s="122"/>
      <c r="AR19" s="122"/>
      <c r="AS19" s="122"/>
      <c r="AT19" s="53" t="e">
        <f>SUM(AT20)</f>
        <v>#N/A</v>
      </c>
      <c r="AU19" s="54" t="e">
        <f>SUM(AU20)</f>
        <v>#N/A</v>
      </c>
      <c r="AV19" s="54" t="e">
        <f>SUM(AV20)</f>
        <v>#N/A</v>
      </c>
      <c r="AW19" s="55"/>
      <c r="AX19" s="56"/>
      <c r="AY19" s="56"/>
      <c r="AZ19" s="56"/>
      <c r="BC19" s="60"/>
    </row>
    <row r="20" spans="1:55" s="57" customFormat="1" ht="129" customHeight="1">
      <c r="A20" s="121" t="s">
        <v>209</v>
      </c>
      <c r="B20" s="125" t="s">
        <v>158</v>
      </c>
      <c r="C20" s="121"/>
      <c r="D20" s="121"/>
      <c r="E20" s="121"/>
      <c r="F20" s="121"/>
      <c r="G20" s="122"/>
      <c r="H20" s="122"/>
      <c r="I20" s="122"/>
      <c r="J20" s="123"/>
      <c r="K20" s="122"/>
      <c r="L20" s="121"/>
      <c r="M20" s="122"/>
      <c r="N20" s="122"/>
      <c r="O20" s="122"/>
      <c r="P20" s="122"/>
      <c r="Q20" s="122"/>
      <c r="R20" s="122"/>
      <c r="S20" s="122"/>
      <c r="T20" s="122"/>
      <c r="U20" s="122"/>
      <c r="V20" s="122"/>
      <c r="W20" s="122"/>
      <c r="X20" s="122"/>
      <c r="Y20" s="122"/>
      <c r="Z20" s="122"/>
      <c r="AA20" s="122"/>
      <c r="AB20" s="122"/>
      <c r="AC20" s="122"/>
      <c r="AD20" s="122"/>
      <c r="AE20" s="126"/>
      <c r="AF20" s="126"/>
      <c r="AG20" s="126"/>
      <c r="AH20" s="126"/>
      <c r="AI20" s="122"/>
      <c r="AJ20" s="122"/>
      <c r="AK20" s="122"/>
      <c r="AL20" s="122"/>
      <c r="AM20" s="122"/>
      <c r="AN20" s="122"/>
      <c r="AO20" s="122"/>
      <c r="AP20" s="122"/>
      <c r="AQ20" s="122"/>
      <c r="AR20" s="122"/>
      <c r="AS20" s="122"/>
      <c r="AT20" s="53" t="e">
        <f>#N/A</f>
        <v>#N/A</v>
      </c>
      <c r="AU20" s="54" t="e">
        <f>#N/A</f>
        <v>#N/A</v>
      </c>
      <c r="AV20" s="54" t="e">
        <f>#N/A</f>
        <v>#N/A</v>
      </c>
      <c r="AW20" s="55"/>
      <c r="AX20" s="56"/>
      <c r="AY20" s="56"/>
      <c r="AZ20" s="56"/>
      <c r="BC20" s="60"/>
    </row>
    <row r="21" spans="1:55" s="57" customFormat="1" ht="60" customHeight="1">
      <c r="A21" s="110">
        <v>1</v>
      </c>
      <c r="B21" s="127" t="s">
        <v>145</v>
      </c>
      <c r="C21" s="121"/>
      <c r="D21" s="121"/>
      <c r="E21" s="121"/>
      <c r="F21" s="121"/>
      <c r="G21" s="122"/>
      <c r="H21" s="122"/>
      <c r="I21" s="122"/>
      <c r="J21" s="123"/>
      <c r="K21" s="122"/>
      <c r="L21" s="121"/>
      <c r="M21" s="122"/>
      <c r="N21" s="122"/>
      <c r="O21" s="122"/>
      <c r="P21" s="122"/>
      <c r="Q21" s="122"/>
      <c r="R21" s="122"/>
      <c r="S21" s="122"/>
      <c r="T21" s="122"/>
      <c r="U21" s="122"/>
      <c r="V21" s="122"/>
      <c r="W21" s="122"/>
      <c r="X21" s="122"/>
      <c r="Y21" s="122"/>
      <c r="Z21" s="122"/>
      <c r="AA21" s="122"/>
      <c r="AB21" s="122"/>
      <c r="AC21" s="122"/>
      <c r="AD21" s="122"/>
      <c r="AE21" s="126"/>
      <c r="AF21" s="126"/>
      <c r="AG21" s="126"/>
      <c r="AH21" s="126"/>
      <c r="AI21" s="122"/>
      <c r="AJ21" s="122"/>
      <c r="AK21" s="122"/>
      <c r="AL21" s="122"/>
      <c r="AM21" s="122"/>
      <c r="AN21" s="122"/>
      <c r="AO21" s="122"/>
      <c r="AP21" s="122"/>
      <c r="AQ21" s="122"/>
      <c r="AR21" s="122"/>
      <c r="AS21" s="122"/>
      <c r="AT21" s="53">
        <f>+AT22</f>
        <v>0</v>
      </c>
      <c r="AU21" s="54">
        <f>+AU22</f>
        <v>0</v>
      </c>
      <c r="AV21" s="54">
        <f>+AV22</f>
        <v>0</v>
      </c>
      <c r="AW21" s="55"/>
      <c r="AX21" s="56"/>
      <c r="AY21" s="56"/>
      <c r="AZ21" s="56"/>
      <c r="BC21" s="63"/>
    </row>
    <row r="22" spans="1:55" s="57" customFormat="1" ht="60" customHeight="1">
      <c r="A22" s="110"/>
      <c r="B22" s="127" t="s">
        <v>146</v>
      </c>
      <c r="C22" s="121"/>
      <c r="D22" s="121"/>
      <c r="E22" s="121"/>
      <c r="F22" s="121"/>
      <c r="G22" s="122"/>
      <c r="H22" s="122"/>
      <c r="I22" s="122"/>
      <c r="J22" s="123"/>
      <c r="K22" s="122"/>
      <c r="L22" s="121"/>
      <c r="M22" s="122"/>
      <c r="N22" s="122"/>
      <c r="O22" s="122"/>
      <c r="P22" s="122"/>
      <c r="Q22" s="122"/>
      <c r="R22" s="122"/>
      <c r="S22" s="122"/>
      <c r="T22" s="122"/>
      <c r="U22" s="122"/>
      <c r="V22" s="122"/>
      <c r="W22" s="122"/>
      <c r="X22" s="122"/>
      <c r="Y22" s="122"/>
      <c r="Z22" s="122"/>
      <c r="AA22" s="122"/>
      <c r="AB22" s="122"/>
      <c r="AC22" s="122"/>
      <c r="AD22" s="122"/>
      <c r="AE22" s="126"/>
      <c r="AF22" s="126"/>
      <c r="AG22" s="126"/>
      <c r="AH22" s="126"/>
      <c r="AI22" s="122"/>
      <c r="AJ22" s="122"/>
      <c r="AK22" s="122"/>
      <c r="AL22" s="122"/>
      <c r="AM22" s="122"/>
      <c r="AN22" s="122"/>
      <c r="AO22" s="122"/>
      <c r="AP22" s="122"/>
      <c r="AQ22" s="122"/>
      <c r="AR22" s="122"/>
      <c r="AS22" s="122"/>
      <c r="AT22" s="53">
        <f>SUM(AT23)</f>
        <v>0</v>
      </c>
      <c r="AU22" s="54">
        <f>SUM(AU23)</f>
        <v>0</v>
      </c>
      <c r="AV22" s="54">
        <f>SUM(AV23)</f>
        <v>0</v>
      </c>
      <c r="AW22" s="55"/>
      <c r="AX22" s="56"/>
      <c r="AY22" s="56"/>
      <c r="AZ22" s="56"/>
      <c r="BC22" s="60"/>
    </row>
    <row r="23" spans="1:55" s="57" customFormat="1" ht="21" customHeight="1">
      <c r="A23" s="128"/>
      <c r="B23" s="129"/>
      <c r="C23" s="128"/>
      <c r="D23" s="128"/>
      <c r="E23" s="128"/>
      <c r="F23" s="128"/>
      <c r="G23" s="130"/>
      <c r="H23" s="130"/>
      <c r="I23" s="130"/>
      <c r="J23" s="131"/>
      <c r="K23" s="130"/>
      <c r="L23" s="128"/>
      <c r="M23" s="130"/>
      <c r="N23" s="130"/>
      <c r="O23" s="130"/>
      <c r="P23" s="130"/>
      <c r="Q23" s="130"/>
      <c r="R23" s="130"/>
      <c r="S23" s="130"/>
      <c r="T23" s="130"/>
      <c r="U23" s="130"/>
      <c r="V23" s="130"/>
      <c r="W23" s="130"/>
      <c r="X23" s="130"/>
      <c r="Y23" s="130"/>
      <c r="Z23" s="130"/>
      <c r="AA23" s="130"/>
      <c r="AB23" s="130"/>
      <c r="AC23" s="130"/>
      <c r="AD23" s="130"/>
      <c r="AE23" s="132"/>
      <c r="AF23" s="132"/>
      <c r="AG23" s="132"/>
      <c r="AH23" s="132"/>
      <c r="AI23" s="130"/>
      <c r="AJ23" s="130"/>
      <c r="AK23" s="130"/>
      <c r="AL23" s="130"/>
      <c r="AM23" s="130"/>
      <c r="AN23" s="130"/>
      <c r="AO23" s="130"/>
      <c r="AP23" s="130"/>
      <c r="AQ23" s="130"/>
      <c r="AR23" s="130"/>
      <c r="AS23" s="130"/>
      <c r="AT23" s="133"/>
      <c r="AU23" s="37"/>
      <c r="AV23" s="37"/>
      <c r="AW23" s="55"/>
      <c r="AX23" s="56"/>
      <c r="AY23" s="56"/>
      <c r="AZ23" s="56"/>
      <c r="BC23" s="134"/>
    </row>
    <row r="24" spans="1:45" ht="30" customHeight="1">
      <c r="A24" s="294" t="s">
        <v>210</v>
      </c>
      <c r="B24" s="294"/>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c r="AN24" s="294"/>
      <c r="AO24" s="294"/>
      <c r="AP24" s="294"/>
      <c r="AQ24" s="294"/>
      <c r="AR24" s="294"/>
      <c r="AS24" s="294"/>
    </row>
    <row r="25" spans="31:34" ht="15.75">
      <c r="AE25" s="135"/>
      <c r="AF25" s="135"/>
      <c r="AG25" s="135"/>
      <c r="AH25" s="135"/>
    </row>
    <row r="26" spans="31:34" ht="15.75">
      <c r="AE26" s="135"/>
      <c r="AF26" s="135"/>
      <c r="AG26" s="135"/>
      <c r="AH26" s="135"/>
    </row>
    <row r="27" spans="31:34" ht="15.75">
      <c r="AE27" s="135"/>
      <c r="AF27" s="135"/>
      <c r="AG27" s="135"/>
      <c r="AH27" s="135"/>
    </row>
    <row r="28" spans="31:34" ht="15.75">
      <c r="AE28" s="135"/>
      <c r="AF28" s="135"/>
      <c r="AG28" s="135"/>
      <c r="AH28" s="135"/>
    </row>
    <row r="29" spans="31:34" ht="15.75">
      <c r="AE29" s="135"/>
      <c r="AF29" s="135"/>
      <c r="AG29" s="135"/>
      <c r="AH29" s="135"/>
    </row>
    <row r="30" spans="31:34" ht="15.75">
      <c r="AE30" s="135"/>
      <c r="AF30" s="135"/>
      <c r="AG30" s="135"/>
      <c r="AH30" s="135"/>
    </row>
    <row r="31" spans="31:34" ht="15.75">
      <c r="AE31" s="135"/>
      <c r="AF31" s="135"/>
      <c r="AG31" s="135"/>
      <c r="AH31" s="135"/>
    </row>
    <row r="32" spans="31:34" ht="15.75">
      <c r="AE32" s="135"/>
      <c r="AF32" s="135"/>
      <c r="AG32" s="135"/>
      <c r="AH32" s="135"/>
    </row>
    <row r="33" spans="31:34" ht="15.75">
      <c r="AE33" s="135"/>
      <c r="AF33" s="135"/>
      <c r="AG33" s="135"/>
      <c r="AH33" s="135"/>
    </row>
    <row r="34" spans="31:34" ht="15.75">
      <c r="AE34" s="135"/>
      <c r="AF34" s="135"/>
      <c r="AG34" s="135"/>
      <c r="AH34" s="135"/>
    </row>
    <row r="35" spans="31:34" ht="15.75">
      <c r="AE35" s="135"/>
      <c r="AF35" s="135"/>
      <c r="AG35" s="135"/>
      <c r="AH35" s="135"/>
    </row>
    <row r="36" spans="31:34" ht="15.75">
      <c r="AE36" s="135"/>
      <c r="AF36" s="135"/>
      <c r="AG36" s="135"/>
      <c r="AH36" s="135"/>
    </row>
    <row r="37" spans="31:34" ht="15.75">
      <c r="AE37" s="135"/>
      <c r="AF37" s="135"/>
      <c r="AG37" s="135"/>
      <c r="AH37" s="135"/>
    </row>
    <row r="38" spans="31:34" ht="15.75">
      <c r="AE38" s="135"/>
      <c r="AF38" s="135"/>
      <c r="AG38" s="135"/>
      <c r="AH38" s="135"/>
    </row>
    <row r="39" spans="31:34" ht="15.75">
      <c r="AE39" s="135"/>
      <c r="AF39" s="135"/>
      <c r="AG39" s="135"/>
      <c r="AH39" s="135"/>
    </row>
    <row r="40" spans="31:34" ht="15.75">
      <c r="AE40" s="135"/>
      <c r="AF40" s="135"/>
      <c r="AG40" s="135"/>
      <c r="AH40" s="135"/>
    </row>
    <row r="41" spans="31:34" ht="15.75">
      <c r="AE41" s="135"/>
      <c r="AF41" s="135"/>
      <c r="AG41" s="135"/>
      <c r="AH41" s="135"/>
    </row>
    <row r="42" spans="31:34" ht="15.75">
      <c r="AE42" s="136"/>
      <c r="AF42" s="136"/>
      <c r="AG42" s="136"/>
      <c r="AH42" s="136"/>
    </row>
    <row r="43" spans="31:34" ht="15.75">
      <c r="AE43" s="136"/>
      <c r="AF43" s="136"/>
      <c r="AG43" s="136"/>
      <c r="AH43" s="136"/>
    </row>
    <row r="44" spans="31:34" ht="15.75">
      <c r="AE44" s="136"/>
      <c r="AF44" s="136"/>
      <c r="AG44" s="136"/>
      <c r="AH44" s="136"/>
    </row>
    <row r="45" spans="31:34" ht="15.75">
      <c r="AE45" s="136"/>
      <c r="AF45" s="136"/>
      <c r="AG45" s="136"/>
      <c r="AH45" s="136"/>
    </row>
    <row r="46" spans="31:34" ht="15.75">
      <c r="AE46" s="138"/>
      <c r="AF46" s="138"/>
      <c r="AG46" s="138"/>
      <c r="AH46" s="138"/>
    </row>
    <row r="47" spans="31:34" ht="12.75">
      <c r="AE47" s="32"/>
      <c r="AF47" s="32"/>
      <c r="AG47" s="32"/>
      <c r="AH47" s="32"/>
    </row>
    <row r="48" spans="31:34" ht="15.75">
      <c r="AE48" s="138"/>
      <c r="AF48" s="138"/>
      <c r="AG48" s="138"/>
      <c r="AH48" s="138"/>
    </row>
    <row r="49" spans="31:34" ht="15.75">
      <c r="AE49" s="138"/>
      <c r="AF49" s="138"/>
      <c r="AG49" s="138"/>
      <c r="AH49" s="138"/>
    </row>
    <row r="50" spans="31:34" ht="15.75">
      <c r="AE50" s="138"/>
      <c r="AF50" s="138"/>
      <c r="AG50" s="138"/>
      <c r="AH50" s="138"/>
    </row>
    <row r="51" spans="31:34" ht="15.75">
      <c r="AE51" s="138"/>
      <c r="AF51" s="138"/>
      <c r="AG51" s="138"/>
      <c r="AH51" s="138"/>
    </row>
    <row r="52" spans="31:34" ht="15.75">
      <c r="AE52" s="138"/>
      <c r="AF52" s="138"/>
      <c r="AG52" s="138"/>
      <c r="AH52" s="138"/>
    </row>
    <row r="53" spans="31:34" ht="15.75">
      <c r="AE53" s="138"/>
      <c r="AF53" s="138"/>
      <c r="AG53" s="138"/>
      <c r="AH53" s="138"/>
    </row>
    <row r="54" spans="31:34" ht="15.75">
      <c r="AE54" s="138"/>
      <c r="AF54" s="138"/>
      <c r="AG54" s="138"/>
      <c r="AH54" s="138"/>
    </row>
    <row r="55" spans="31:34" ht="15.75">
      <c r="AE55" s="138"/>
      <c r="AF55" s="138"/>
      <c r="AG55" s="138"/>
      <c r="AH55" s="138"/>
    </row>
    <row r="56" spans="31:34" ht="15.75">
      <c r="AE56" s="138"/>
      <c r="AF56" s="138"/>
      <c r="AG56" s="138"/>
      <c r="AH56" s="138"/>
    </row>
    <row r="57" spans="31:34" ht="15.75">
      <c r="AE57" s="138"/>
      <c r="AF57" s="138"/>
      <c r="AG57" s="138"/>
      <c r="AH57" s="138"/>
    </row>
    <row r="58" spans="31:34" ht="15.75">
      <c r="AE58" s="138"/>
      <c r="AF58" s="138"/>
      <c r="AG58" s="138"/>
      <c r="AH58" s="138"/>
    </row>
    <row r="59" spans="31:34" ht="15.75">
      <c r="AE59" s="138"/>
      <c r="AF59" s="138"/>
      <c r="AG59" s="138"/>
      <c r="AH59" s="138"/>
    </row>
    <row r="60" spans="31:34" ht="15.75">
      <c r="AE60" s="138"/>
      <c r="AF60" s="138"/>
      <c r="AG60" s="138"/>
      <c r="AH60" s="138"/>
    </row>
    <row r="61" spans="31:34" ht="15.75">
      <c r="AE61" s="138"/>
      <c r="AF61" s="138"/>
      <c r="AG61" s="138"/>
      <c r="AH61" s="138"/>
    </row>
    <row r="62" spans="31:34" ht="15.75">
      <c r="AE62" s="138"/>
      <c r="AF62" s="138"/>
      <c r="AG62" s="138"/>
      <c r="AH62" s="138"/>
    </row>
    <row r="63" spans="31:34" ht="15.75">
      <c r="AE63" s="138"/>
      <c r="AF63" s="138"/>
      <c r="AG63" s="138"/>
      <c r="AH63" s="138"/>
    </row>
    <row r="64" spans="31:34" ht="15.75">
      <c r="AE64" s="138"/>
      <c r="AF64" s="138"/>
      <c r="AG64" s="138"/>
      <c r="AH64" s="138"/>
    </row>
    <row r="65" spans="31:34" ht="15.75">
      <c r="AE65" s="138"/>
      <c r="AF65" s="138"/>
      <c r="AG65" s="138"/>
      <c r="AH65" s="138"/>
    </row>
    <row r="66" spans="31:34" ht="15.75">
      <c r="AE66" s="138"/>
      <c r="AF66" s="138"/>
      <c r="AG66" s="138"/>
      <c r="AH66" s="138"/>
    </row>
    <row r="67" spans="31:34" ht="15.75">
      <c r="AE67" s="138"/>
      <c r="AF67" s="138"/>
      <c r="AG67" s="138"/>
      <c r="AH67" s="138"/>
    </row>
    <row r="68" spans="31:34" ht="15.75">
      <c r="AE68" s="138"/>
      <c r="AF68" s="138"/>
      <c r="AG68" s="138"/>
      <c r="AH68" s="138"/>
    </row>
    <row r="69" spans="31:34" ht="15.75">
      <c r="AE69" s="138"/>
      <c r="AF69" s="138"/>
      <c r="AG69" s="138"/>
      <c r="AH69" s="138"/>
    </row>
    <row r="70" spans="31:34" ht="15.75">
      <c r="AE70" s="138"/>
      <c r="AF70" s="138"/>
      <c r="AG70" s="138"/>
      <c r="AH70" s="138"/>
    </row>
    <row r="71" spans="31:34" ht="15.75">
      <c r="AE71" s="138"/>
      <c r="AF71" s="138"/>
      <c r="AG71" s="138"/>
      <c r="AH71" s="138"/>
    </row>
    <row r="72" spans="31:34" ht="15.75">
      <c r="AE72" s="138"/>
      <c r="AF72" s="138"/>
      <c r="AG72" s="138"/>
      <c r="AH72" s="138"/>
    </row>
    <row r="73" spans="31:34" ht="15.75">
      <c r="AE73" s="138"/>
      <c r="AF73" s="138"/>
      <c r="AG73" s="138"/>
      <c r="AH73" s="138"/>
    </row>
    <row r="74" spans="31:34" ht="15.75">
      <c r="AE74" s="138"/>
      <c r="AF74" s="138"/>
      <c r="AG74" s="138"/>
      <c r="AH74" s="138"/>
    </row>
    <row r="75" spans="31:34" ht="15.75">
      <c r="AE75" s="138"/>
      <c r="AF75" s="138"/>
      <c r="AG75" s="138"/>
      <c r="AH75" s="138"/>
    </row>
    <row r="76" spans="31:34" ht="15.75">
      <c r="AE76" s="138"/>
      <c r="AF76" s="138"/>
      <c r="AG76" s="138"/>
      <c r="AH76" s="138"/>
    </row>
    <row r="77" spans="31:34" ht="15.75">
      <c r="AE77" s="138"/>
      <c r="AF77" s="138"/>
      <c r="AG77" s="138"/>
      <c r="AH77" s="138"/>
    </row>
    <row r="78" spans="31:34" ht="15.75">
      <c r="AE78" s="138"/>
      <c r="AF78" s="138"/>
      <c r="AG78" s="138"/>
      <c r="AH78" s="138"/>
    </row>
    <row r="79" spans="31:34" ht="15.75">
      <c r="AE79" s="138"/>
      <c r="AF79" s="138"/>
      <c r="AG79" s="138"/>
      <c r="AH79" s="138"/>
    </row>
    <row r="80" spans="31:34" ht="15.75">
      <c r="AE80" s="138"/>
      <c r="AF80" s="138"/>
      <c r="AG80" s="138"/>
      <c r="AH80" s="138"/>
    </row>
    <row r="81" spans="31:34" ht="15.75">
      <c r="AE81" s="138"/>
      <c r="AF81" s="138"/>
      <c r="AG81" s="138"/>
      <c r="AH81" s="138"/>
    </row>
    <row r="82" spans="31:34" ht="15.75">
      <c r="AE82" s="138"/>
      <c r="AF82" s="138"/>
      <c r="AG82" s="138"/>
      <c r="AH82" s="138"/>
    </row>
    <row r="83" spans="31:34" ht="15.75">
      <c r="AE83" s="138"/>
      <c r="AF83" s="138"/>
      <c r="AG83" s="138"/>
      <c r="AH83" s="138"/>
    </row>
    <row r="84" spans="31:34" ht="15.75">
      <c r="AE84" s="138"/>
      <c r="AF84" s="138"/>
      <c r="AG84" s="138"/>
      <c r="AH84" s="138"/>
    </row>
    <row r="85" spans="31:34" ht="15.75">
      <c r="AE85" s="138"/>
      <c r="AF85" s="138"/>
      <c r="AG85" s="138"/>
      <c r="AH85" s="138"/>
    </row>
    <row r="86" spans="31:34" ht="15.75">
      <c r="AE86" s="138"/>
      <c r="AF86" s="138"/>
      <c r="AG86" s="138"/>
      <c r="AH86" s="138"/>
    </row>
    <row r="87" spans="31:34" ht="15.75">
      <c r="AE87" s="138"/>
      <c r="AF87" s="138"/>
      <c r="AG87" s="138"/>
      <c r="AH87" s="138"/>
    </row>
    <row r="88" spans="31:34" ht="15.75">
      <c r="AE88" s="138"/>
      <c r="AF88" s="138"/>
      <c r="AG88" s="138"/>
      <c r="AH88" s="138"/>
    </row>
    <row r="89" spans="31:34" ht="15.75">
      <c r="AE89" s="138"/>
      <c r="AF89" s="138"/>
      <c r="AG89" s="138"/>
      <c r="AH89" s="138"/>
    </row>
    <row r="90" spans="31:34" ht="15.75">
      <c r="AE90" s="138"/>
      <c r="AF90" s="138"/>
      <c r="AG90" s="138"/>
      <c r="AH90" s="138"/>
    </row>
    <row r="91" spans="31:34" ht="15.75">
      <c r="AE91" s="138"/>
      <c r="AF91" s="138"/>
      <c r="AG91" s="138"/>
      <c r="AH91" s="138"/>
    </row>
    <row r="92" spans="31:34" ht="15.75">
      <c r="AE92" s="138"/>
      <c r="AF92" s="138"/>
      <c r="AG92" s="138"/>
      <c r="AH92" s="138"/>
    </row>
    <row r="93" spans="31:34" ht="15.75">
      <c r="AE93" s="138"/>
      <c r="AF93" s="138"/>
      <c r="AG93" s="138"/>
      <c r="AH93" s="138"/>
    </row>
    <row r="94" spans="31:34" ht="15.75">
      <c r="AE94" s="138"/>
      <c r="AF94" s="138"/>
      <c r="AG94" s="138"/>
      <c r="AH94" s="138"/>
    </row>
    <row r="95" spans="31:34" ht="15.75">
      <c r="AE95" s="138"/>
      <c r="AF95" s="138"/>
      <c r="AG95" s="138"/>
      <c r="AH95" s="138"/>
    </row>
    <row r="96" spans="31:34" ht="15.75">
      <c r="AE96" s="138"/>
      <c r="AF96" s="138"/>
      <c r="AG96" s="138"/>
      <c r="AH96" s="138"/>
    </row>
    <row r="97" spans="31:34" ht="15.75">
      <c r="AE97" s="138"/>
      <c r="AF97" s="138"/>
      <c r="AG97" s="138"/>
      <c r="AH97" s="138"/>
    </row>
    <row r="98" spans="31:34" ht="15.75">
      <c r="AE98" s="138"/>
      <c r="AF98" s="138"/>
      <c r="AG98" s="138"/>
      <c r="AH98" s="138"/>
    </row>
    <row r="99" spans="31:34" ht="15.75">
      <c r="AE99" s="138"/>
      <c r="AF99" s="138"/>
      <c r="AG99" s="138"/>
      <c r="AH99" s="138"/>
    </row>
    <row r="100" spans="31:34" ht="15.75">
      <c r="AE100" s="138"/>
      <c r="AF100" s="138"/>
      <c r="AG100" s="138"/>
      <c r="AH100" s="138"/>
    </row>
    <row r="101" spans="31:34" ht="15.75">
      <c r="AE101" s="138"/>
      <c r="AF101" s="138"/>
      <c r="AG101" s="138"/>
      <c r="AH101" s="138"/>
    </row>
    <row r="102" spans="31:34" ht="15.75">
      <c r="AE102" s="138"/>
      <c r="AF102" s="138"/>
      <c r="AG102" s="138"/>
      <c r="AH102" s="138"/>
    </row>
    <row r="103" spans="31:34" ht="15.75">
      <c r="AE103" s="138"/>
      <c r="AF103" s="138"/>
      <c r="AG103" s="138"/>
      <c r="AH103" s="138"/>
    </row>
    <row r="104" spans="31:34" ht="15.75">
      <c r="AE104" s="138"/>
      <c r="AF104" s="138"/>
      <c r="AG104" s="138"/>
      <c r="AH104" s="138"/>
    </row>
    <row r="105" spans="31:34" ht="15.75">
      <c r="AE105" s="138"/>
      <c r="AF105" s="138"/>
      <c r="AG105" s="138"/>
      <c r="AH105" s="138"/>
    </row>
    <row r="106" spans="31:34" ht="15.75">
      <c r="AE106" s="138"/>
      <c r="AF106" s="138"/>
      <c r="AG106" s="138"/>
      <c r="AH106" s="138"/>
    </row>
    <row r="107" spans="31:34" ht="15.75">
      <c r="AE107" s="138"/>
      <c r="AF107" s="138"/>
      <c r="AG107" s="138"/>
      <c r="AH107" s="138"/>
    </row>
    <row r="108" spans="31:34" ht="15.75">
      <c r="AE108" s="138"/>
      <c r="AF108" s="138"/>
      <c r="AG108" s="138"/>
      <c r="AH108" s="138"/>
    </row>
    <row r="109" spans="31:34" ht="15.75">
      <c r="AE109" s="138"/>
      <c r="AF109" s="138"/>
      <c r="AG109" s="138"/>
      <c r="AH109" s="138"/>
    </row>
    <row r="110" spans="31:34" ht="15.75">
      <c r="AE110" s="138"/>
      <c r="AF110" s="138"/>
      <c r="AG110" s="138"/>
      <c r="AH110" s="138"/>
    </row>
    <row r="111" spans="31:34" ht="15.75">
      <c r="AE111" s="138"/>
      <c r="AF111" s="138"/>
      <c r="AG111" s="138"/>
      <c r="AH111" s="138"/>
    </row>
    <row r="112" spans="31:34" ht="15.75">
      <c r="AE112" s="138"/>
      <c r="AF112" s="138"/>
      <c r="AG112" s="138"/>
      <c r="AH112" s="138"/>
    </row>
    <row r="113" spans="31:34" ht="15.75">
      <c r="AE113" s="138"/>
      <c r="AF113" s="138"/>
      <c r="AG113" s="138"/>
      <c r="AH113" s="138"/>
    </row>
    <row r="114" spans="31:34" ht="15.75">
      <c r="AE114" s="138"/>
      <c r="AF114" s="138"/>
      <c r="AG114" s="138"/>
      <c r="AH114" s="138"/>
    </row>
    <row r="115" spans="31:34" ht="15.75">
      <c r="AE115" s="138"/>
      <c r="AF115" s="138"/>
      <c r="AG115" s="138"/>
      <c r="AH115" s="138"/>
    </row>
    <row r="116" spans="31:34" ht="15.75">
      <c r="AE116" s="138"/>
      <c r="AF116" s="138"/>
      <c r="AG116" s="138"/>
      <c r="AH116" s="138"/>
    </row>
    <row r="117" spans="31:34" ht="15.75">
      <c r="AE117" s="138"/>
      <c r="AF117" s="138"/>
      <c r="AG117" s="138"/>
      <c r="AH117" s="138"/>
    </row>
    <row r="118" spans="31:34" ht="15.75">
      <c r="AE118" s="138"/>
      <c r="AF118" s="138"/>
      <c r="AG118" s="138"/>
      <c r="AH118" s="138"/>
    </row>
    <row r="119" spans="31:34" ht="15.75">
      <c r="AE119" s="138"/>
      <c r="AF119" s="138"/>
      <c r="AG119" s="138"/>
      <c r="AH119" s="138"/>
    </row>
    <row r="120" spans="31:34" ht="15.75">
      <c r="AE120" s="138"/>
      <c r="AF120" s="138"/>
      <c r="AG120" s="138"/>
      <c r="AH120" s="138"/>
    </row>
    <row r="121" spans="31:34" ht="15.75">
      <c r="AE121" s="138"/>
      <c r="AF121" s="138"/>
      <c r="AG121" s="138"/>
      <c r="AH121" s="138"/>
    </row>
    <row r="122" spans="31:34" ht="15.75">
      <c r="AE122" s="138"/>
      <c r="AF122" s="138"/>
      <c r="AG122" s="138"/>
      <c r="AH122" s="138"/>
    </row>
    <row r="123" spans="31:34" ht="15.75">
      <c r="AE123" s="138"/>
      <c r="AF123" s="138"/>
      <c r="AG123" s="138"/>
      <c r="AH123" s="138"/>
    </row>
    <row r="124" spans="31:34" ht="15.75">
      <c r="AE124" s="138"/>
      <c r="AF124" s="138"/>
      <c r="AG124" s="138"/>
      <c r="AH124" s="138"/>
    </row>
    <row r="125" spans="31:34" ht="15.75">
      <c r="AE125" s="138"/>
      <c r="AF125" s="138"/>
      <c r="AG125" s="138"/>
      <c r="AH125" s="138"/>
    </row>
    <row r="126" spans="31:34" ht="15.75">
      <c r="AE126" s="138"/>
      <c r="AF126" s="138"/>
      <c r="AG126" s="138"/>
      <c r="AH126" s="138"/>
    </row>
    <row r="127" spans="31:34" ht="15.75">
      <c r="AE127" s="138"/>
      <c r="AF127" s="138"/>
      <c r="AG127" s="138"/>
      <c r="AH127" s="138"/>
    </row>
    <row r="128" spans="31:34" ht="15.75">
      <c r="AE128" s="138"/>
      <c r="AF128" s="138"/>
      <c r="AG128" s="138"/>
      <c r="AH128" s="138"/>
    </row>
    <row r="129" spans="31:34" ht="15.75">
      <c r="AE129" s="138"/>
      <c r="AF129" s="138"/>
      <c r="AG129" s="138"/>
      <c r="AH129" s="138"/>
    </row>
    <row r="130" spans="31:34" ht="15.75">
      <c r="AE130" s="138"/>
      <c r="AF130" s="138"/>
      <c r="AG130" s="138"/>
      <c r="AH130" s="138"/>
    </row>
    <row r="131" spans="31:34" ht="15.75">
      <c r="AE131" s="138"/>
      <c r="AF131" s="138"/>
      <c r="AG131" s="138"/>
      <c r="AH131" s="138"/>
    </row>
    <row r="132" spans="31:34" ht="15.75">
      <c r="AE132" s="138"/>
      <c r="AF132" s="138"/>
      <c r="AG132" s="138"/>
      <c r="AH132" s="138"/>
    </row>
    <row r="133" spans="31:34" ht="15.75">
      <c r="AE133" s="138"/>
      <c r="AF133" s="138"/>
      <c r="AG133" s="138"/>
      <c r="AH133" s="138"/>
    </row>
    <row r="134" spans="31:34" ht="15.75">
      <c r="AE134" s="138"/>
      <c r="AF134" s="138"/>
      <c r="AG134" s="138"/>
      <c r="AH134" s="138"/>
    </row>
    <row r="135" spans="31:34" ht="15.75">
      <c r="AE135" s="138"/>
      <c r="AF135" s="138"/>
      <c r="AG135" s="138"/>
      <c r="AH135" s="138"/>
    </row>
    <row r="136" spans="31:34" ht="15.75">
      <c r="AE136" s="138"/>
      <c r="AF136" s="138"/>
      <c r="AG136" s="138"/>
      <c r="AH136" s="138"/>
    </row>
    <row r="137" spans="31:34" ht="15.75">
      <c r="AE137" s="138"/>
      <c r="AF137" s="138"/>
      <c r="AG137" s="138"/>
      <c r="AH137" s="138"/>
    </row>
    <row r="138" spans="31:34" ht="15.75">
      <c r="AE138" s="138"/>
      <c r="AF138" s="138"/>
      <c r="AG138" s="138"/>
      <c r="AH138" s="138"/>
    </row>
    <row r="139" spans="31:34" ht="15.75">
      <c r="AE139" s="138"/>
      <c r="AF139" s="138"/>
      <c r="AG139" s="138"/>
      <c r="AH139" s="138"/>
    </row>
    <row r="140" spans="31:34" ht="15.75">
      <c r="AE140" s="138"/>
      <c r="AF140" s="138"/>
      <c r="AG140" s="138"/>
      <c r="AH140" s="138"/>
    </row>
    <row r="141" spans="31:34" ht="15.75">
      <c r="AE141" s="138"/>
      <c r="AF141" s="138"/>
      <c r="AG141" s="138"/>
      <c r="AH141" s="138"/>
    </row>
    <row r="142" spans="31:34" ht="15.75">
      <c r="AE142" s="138"/>
      <c r="AF142" s="138"/>
      <c r="AG142" s="138"/>
      <c r="AH142" s="138"/>
    </row>
    <row r="143" spans="31:34" ht="15.75">
      <c r="AE143" s="138"/>
      <c r="AF143" s="138"/>
      <c r="AG143" s="138"/>
      <c r="AH143" s="138"/>
    </row>
    <row r="144" spans="31:34" ht="15.75">
      <c r="AE144" s="138"/>
      <c r="AF144" s="138"/>
      <c r="AG144" s="138"/>
      <c r="AH144" s="138"/>
    </row>
    <row r="145" spans="31:34" ht="15.75">
      <c r="AE145" s="138"/>
      <c r="AF145" s="138"/>
      <c r="AG145" s="138"/>
      <c r="AH145" s="138"/>
    </row>
    <row r="146" spans="31:34" ht="15.75">
      <c r="AE146" s="138"/>
      <c r="AF146" s="138"/>
      <c r="AG146" s="138"/>
      <c r="AH146" s="138"/>
    </row>
    <row r="147" spans="31:34" ht="15.75">
      <c r="AE147" s="138"/>
      <c r="AF147" s="138"/>
      <c r="AG147" s="138"/>
      <c r="AH147" s="138"/>
    </row>
    <row r="148" spans="31:34" ht="15.75">
      <c r="AE148" s="138"/>
      <c r="AF148" s="138"/>
      <c r="AG148" s="138"/>
      <c r="AH148" s="138"/>
    </row>
    <row r="149" spans="31:34" ht="15.75">
      <c r="AE149" s="138"/>
      <c r="AF149" s="138"/>
      <c r="AG149" s="138"/>
      <c r="AH149" s="138"/>
    </row>
    <row r="150" spans="31:34" ht="15.75">
      <c r="AE150" s="138"/>
      <c r="AF150" s="138"/>
      <c r="AG150" s="138"/>
      <c r="AH150" s="138"/>
    </row>
    <row r="151" spans="31:34" ht="15.75">
      <c r="AE151" s="138"/>
      <c r="AF151" s="138"/>
      <c r="AG151" s="138"/>
      <c r="AH151" s="138"/>
    </row>
    <row r="152" spans="31:34" ht="15.75">
      <c r="AE152" s="138"/>
      <c r="AF152" s="138"/>
      <c r="AG152" s="138"/>
      <c r="AH152" s="138"/>
    </row>
    <row r="153" spans="31:34" ht="15.75">
      <c r="AE153" s="138"/>
      <c r="AF153" s="138"/>
      <c r="AG153" s="138"/>
      <c r="AH153" s="138"/>
    </row>
    <row r="154" spans="31:34" ht="15.75">
      <c r="AE154" s="138"/>
      <c r="AF154" s="138"/>
      <c r="AG154" s="138"/>
      <c r="AH154" s="138"/>
    </row>
    <row r="155" spans="31:34" ht="15.75">
      <c r="AE155" s="138"/>
      <c r="AF155" s="138"/>
      <c r="AG155" s="138"/>
      <c r="AH155" s="138"/>
    </row>
    <row r="156" spans="31:34" ht="15.75">
      <c r="AE156" s="138"/>
      <c r="AF156" s="138"/>
      <c r="AG156" s="138"/>
      <c r="AH156" s="138"/>
    </row>
    <row r="157" spans="31:34" ht="15.75">
      <c r="AE157" s="138"/>
      <c r="AF157" s="138"/>
      <c r="AG157" s="138"/>
      <c r="AH157" s="138"/>
    </row>
    <row r="158" spans="31:34" ht="15.75">
      <c r="AE158" s="138"/>
      <c r="AF158" s="138"/>
      <c r="AG158" s="138"/>
      <c r="AH158" s="138"/>
    </row>
    <row r="159" spans="31:34" ht="15.75">
      <c r="AE159" s="138"/>
      <c r="AF159" s="138"/>
      <c r="AG159" s="138"/>
      <c r="AH159" s="138"/>
    </row>
    <row r="160" spans="31:34" ht="15.75">
      <c r="AE160" s="138"/>
      <c r="AF160" s="138"/>
      <c r="AG160" s="138"/>
      <c r="AH160" s="138"/>
    </row>
    <row r="161" spans="31:34" ht="15.75">
      <c r="AE161" s="138"/>
      <c r="AF161" s="138"/>
      <c r="AG161" s="138"/>
      <c r="AH161" s="138"/>
    </row>
    <row r="162" spans="31:34" ht="15.75">
      <c r="AE162" s="138"/>
      <c r="AF162" s="138"/>
      <c r="AG162" s="138"/>
      <c r="AH162" s="138"/>
    </row>
    <row r="163" spans="31:34" ht="15.75">
      <c r="AE163" s="138"/>
      <c r="AF163" s="138"/>
      <c r="AG163" s="138"/>
      <c r="AH163" s="138"/>
    </row>
    <row r="164" spans="31:34" ht="15.75">
      <c r="AE164" s="138"/>
      <c r="AF164" s="138"/>
      <c r="AG164" s="138"/>
      <c r="AH164" s="138"/>
    </row>
    <row r="165" spans="31:34" ht="15.75">
      <c r="AE165" s="138"/>
      <c r="AF165" s="138"/>
      <c r="AG165" s="138"/>
      <c r="AH165" s="138"/>
    </row>
    <row r="166" spans="31:34" ht="15.75">
      <c r="AE166" s="138"/>
      <c r="AF166" s="138"/>
      <c r="AG166" s="138"/>
      <c r="AH166" s="138"/>
    </row>
    <row r="167" spans="31:34" ht="15.75">
      <c r="AE167" s="138"/>
      <c r="AF167" s="138"/>
      <c r="AG167" s="138"/>
      <c r="AH167" s="138"/>
    </row>
    <row r="168" spans="31:34" ht="15.75">
      <c r="AE168" s="138"/>
      <c r="AF168" s="138"/>
      <c r="AG168" s="138"/>
      <c r="AH168" s="138"/>
    </row>
    <row r="169" spans="31:34" ht="15.75">
      <c r="AE169" s="138"/>
      <c r="AF169" s="138"/>
      <c r="AG169" s="138"/>
      <c r="AH169" s="138"/>
    </row>
    <row r="170" spans="31:34" ht="15.75">
      <c r="AE170" s="138"/>
      <c r="AF170" s="138"/>
      <c r="AG170" s="138"/>
      <c r="AH170" s="138"/>
    </row>
    <row r="171" spans="31:34" ht="15.75">
      <c r="AE171" s="138"/>
      <c r="AF171" s="138"/>
      <c r="AG171" s="138"/>
      <c r="AH171" s="138"/>
    </row>
    <row r="172" spans="31:34" ht="15.75">
      <c r="AE172" s="138"/>
      <c r="AF172" s="138"/>
      <c r="AG172" s="138"/>
      <c r="AH172" s="138"/>
    </row>
    <row r="173" spans="31:34" ht="15.75">
      <c r="AE173" s="138"/>
      <c r="AF173" s="138"/>
      <c r="AG173" s="138"/>
      <c r="AH173" s="138"/>
    </row>
  </sheetData>
  <sheetProtection selectLockedCells="1" selectUnlockedCells="1"/>
  <mergeCells count="62">
    <mergeCell ref="A1:AS1"/>
    <mergeCell ref="A2:AU2"/>
    <mergeCell ref="A3:AU3"/>
    <mergeCell ref="A4:AU4"/>
    <mergeCell ref="A6:AU6"/>
    <mergeCell ref="A7:A11"/>
    <mergeCell ref="B7:B11"/>
    <mergeCell ref="C7:C11"/>
    <mergeCell ref="D7:D11"/>
    <mergeCell ref="E7:E11"/>
    <mergeCell ref="F7:K7"/>
    <mergeCell ref="L7:Q7"/>
    <mergeCell ref="R7:W7"/>
    <mergeCell ref="X7:Y7"/>
    <mergeCell ref="Z7:AA7"/>
    <mergeCell ref="AB7:AC7"/>
    <mergeCell ref="AD7:AD11"/>
    <mergeCell ref="AE7:AH7"/>
    <mergeCell ref="Z8:Z11"/>
    <mergeCell ref="AA8:AA11"/>
    <mergeCell ref="AB8:AB11"/>
    <mergeCell ref="AC8:AC11"/>
    <mergeCell ref="AE8:AE11"/>
    <mergeCell ref="AF8:AH8"/>
    <mergeCell ref="AI7:AJ7"/>
    <mergeCell ref="AK7:AK11"/>
    <mergeCell ref="AL7:AR7"/>
    <mergeCell ref="AS7:AS11"/>
    <mergeCell ref="AI8:AI11"/>
    <mergeCell ref="AJ8:AJ11"/>
    <mergeCell ref="AL8:AL11"/>
    <mergeCell ref="AN8:AR8"/>
    <mergeCell ref="AO9:AP9"/>
    <mergeCell ref="AQ9:AQ11"/>
    <mergeCell ref="AT7:AT11"/>
    <mergeCell ref="AU7:AU11"/>
    <mergeCell ref="AV7:AV11"/>
    <mergeCell ref="AW7:AW11"/>
    <mergeCell ref="AX7:AX11"/>
    <mergeCell ref="F8:F11"/>
    <mergeCell ref="G8:G11"/>
    <mergeCell ref="H8:K8"/>
    <mergeCell ref="L8:L11"/>
    <mergeCell ref="M8:O8"/>
    <mergeCell ref="R8:R11"/>
    <mergeCell ref="S8:W8"/>
    <mergeCell ref="X8:X11"/>
    <mergeCell ref="Y8:Y11"/>
    <mergeCell ref="M9:M11"/>
    <mergeCell ref="O9:O11"/>
    <mergeCell ref="S9:S11"/>
    <mergeCell ref="T9:W9"/>
    <mergeCell ref="A24:AS24"/>
    <mergeCell ref="AR9:AR11"/>
    <mergeCell ref="T10:T11"/>
    <mergeCell ref="U10:W10"/>
    <mergeCell ref="AO10:AO11"/>
    <mergeCell ref="AP10:AP11"/>
    <mergeCell ref="AF9:AF11"/>
    <mergeCell ref="AG9:AG11"/>
    <mergeCell ref="AH9:AH11"/>
    <mergeCell ref="AN9:AN11"/>
  </mergeCells>
  <printOptions horizontalCentered="1"/>
  <pageMargins left="0.39375" right="0.39375" top="0.39375" bottom="0.39374999999999993" header="0.5118055555555555" footer="0.9840277777777777"/>
  <pageSetup firstPageNumber="1" useFirstPageNumber="1" horizontalDpi="300" verticalDpi="300" orientation="landscape" paperSize="8" scale="40"/>
  <headerFooter alignWithMargins="0">
    <oddFooter>&amp;R&amp;"Calibri,Regular"&amp;11&amp;P</oddFooter>
  </headerFooter>
</worksheet>
</file>

<file path=xl/worksheets/sheet5.xml><?xml version="1.0" encoding="utf-8"?>
<worksheet xmlns="http://schemas.openxmlformats.org/spreadsheetml/2006/main" xmlns:r="http://schemas.openxmlformats.org/officeDocument/2006/relationships">
  <sheetPr>
    <tabColor indexed="61"/>
  </sheetPr>
  <dimension ref="A1:AE32"/>
  <sheetViews>
    <sheetView zoomScaleSheetLayoutView="75" workbookViewId="0" topLeftCell="A1">
      <selection activeCell="I16" sqref="I16"/>
    </sheetView>
  </sheetViews>
  <sheetFormatPr defaultColWidth="9.140625" defaultRowHeight="12.75"/>
  <cols>
    <col min="1" max="1" width="4.00390625" style="30" customWidth="1"/>
    <col min="2" max="2" width="30.140625" style="36" customWidth="1"/>
    <col min="3" max="3" width="8.57421875" style="30" customWidth="1"/>
    <col min="4" max="4" width="7.8515625" style="30" customWidth="1"/>
    <col min="5" max="5" width="7.57421875" style="30" customWidth="1"/>
    <col min="6" max="6" width="12.140625" style="30" customWidth="1"/>
    <col min="7" max="7" width="10.140625" style="30" customWidth="1"/>
    <col min="8" max="9" width="9.28125" style="36" customWidth="1"/>
    <col min="10" max="10" width="0" style="30" hidden="1" customWidth="1"/>
    <col min="11" max="16" width="0" style="36" hidden="1" customWidth="1"/>
    <col min="17" max="17" width="9.7109375" style="36" customWidth="1"/>
    <col min="18" max="18" width="10.28125" style="36" customWidth="1"/>
    <col min="19" max="19" width="12.57421875" style="73" customWidth="1"/>
    <col min="20" max="20" width="9.57421875" style="73" customWidth="1"/>
    <col min="21" max="21" width="0" style="73" hidden="1" customWidth="1"/>
    <col min="22" max="22" width="10.421875" style="73" customWidth="1"/>
    <col min="23" max="23" width="8.421875" style="73" customWidth="1"/>
    <col min="24" max="24" width="8.28125" style="73" customWidth="1"/>
    <col min="25" max="25" width="9.140625" style="73" customWidth="1"/>
    <col min="26" max="28" width="0" style="74" hidden="1" customWidth="1"/>
    <col min="29" max="29" width="12.421875" style="30" customWidth="1"/>
    <col min="30" max="30" width="33.140625" style="35" customWidth="1"/>
    <col min="31" max="16384" width="8.421875" style="36" customWidth="1"/>
  </cols>
  <sheetData>
    <row r="1" spans="1:29" ht="18.75" customHeight="1">
      <c r="A1" s="270" t="s">
        <v>211</v>
      </c>
      <c r="B1" s="270"/>
      <c r="C1" s="270"/>
      <c r="D1" s="270"/>
      <c r="E1" s="270"/>
      <c r="F1" s="270"/>
      <c r="G1" s="270"/>
      <c r="H1" s="270"/>
      <c r="I1" s="270"/>
      <c r="J1" s="270"/>
      <c r="K1" s="270"/>
      <c r="L1" s="270"/>
      <c r="M1" s="270"/>
      <c r="N1" s="270"/>
      <c r="O1" s="270"/>
      <c r="P1" s="270"/>
      <c r="Q1" s="270"/>
      <c r="R1" s="270"/>
      <c r="S1" s="270"/>
      <c r="T1" s="270"/>
      <c r="U1" s="270"/>
      <c r="V1" s="270"/>
      <c r="W1" s="270"/>
      <c r="X1" s="270"/>
      <c r="Y1" s="270"/>
      <c r="AC1" s="39"/>
    </row>
    <row r="2" spans="1:29" ht="24.75" customHeight="1">
      <c r="A2" s="259" t="s">
        <v>212</v>
      </c>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55"/>
    </row>
    <row r="3" spans="1:29" ht="44.25" customHeight="1">
      <c r="A3" s="259" t="s">
        <v>213</v>
      </c>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55"/>
    </row>
    <row r="4" spans="1:30" s="78" customFormat="1" ht="21" customHeight="1">
      <c r="A4" s="169" t="s">
        <v>188</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76"/>
      <c r="AD4" s="77"/>
    </row>
    <row r="5" spans="1:29" ht="17.25" customHeight="1">
      <c r="A5" s="268" t="s">
        <v>7</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82"/>
    </row>
    <row r="6" spans="1:29" ht="50.25" customHeight="1">
      <c r="A6" s="289" t="s">
        <v>8</v>
      </c>
      <c r="B6" s="289" t="s">
        <v>163</v>
      </c>
      <c r="C6" s="289" t="s">
        <v>103</v>
      </c>
      <c r="D6" s="289" t="s">
        <v>164</v>
      </c>
      <c r="E6" s="289" t="s">
        <v>105</v>
      </c>
      <c r="F6" s="289" t="s">
        <v>214</v>
      </c>
      <c r="G6" s="269" t="s">
        <v>165</v>
      </c>
      <c r="H6" s="269"/>
      <c r="I6" s="269"/>
      <c r="J6" s="289" t="s">
        <v>166</v>
      </c>
      <c r="K6" s="289"/>
      <c r="L6" s="289"/>
      <c r="M6" s="289"/>
      <c r="N6" s="289"/>
      <c r="O6" s="289"/>
      <c r="P6" s="289"/>
      <c r="Q6" s="272" t="s">
        <v>194</v>
      </c>
      <c r="R6" s="272"/>
      <c r="S6" s="289" t="s">
        <v>195</v>
      </c>
      <c r="T6" s="267" t="s">
        <v>196</v>
      </c>
      <c r="U6" s="267"/>
      <c r="V6" s="267"/>
      <c r="W6" s="267"/>
      <c r="X6" s="267"/>
      <c r="Y6" s="289" t="s">
        <v>118</v>
      </c>
      <c r="Z6" s="288" t="s">
        <v>177</v>
      </c>
      <c r="AA6" s="288" t="s">
        <v>177</v>
      </c>
      <c r="AB6" s="288" t="s">
        <v>119</v>
      </c>
      <c r="AC6" s="281"/>
    </row>
    <row r="7" spans="1:29" ht="16.5" customHeight="1">
      <c r="A7" s="289"/>
      <c r="B7" s="289"/>
      <c r="C7" s="289"/>
      <c r="D7" s="289"/>
      <c r="E7" s="289"/>
      <c r="F7" s="289"/>
      <c r="G7" s="289" t="s">
        <v>125</v>
      </c>
      <c r="H7" s="272" t="s">
        <v>126</v>
      </c>
      <c r="I7" s="272"/>
      <c r="J7" s="289" t="s">
        <v>125</v>
      </c>
      <c r="K7" s="289" t="s">
        <v>126</v>
      </c>
      <c r="L7" s="289"/>
      <c r="M7" s="289"/>
      <c r="N7" s="289"/>
      <c r="O7" s="289"/>
      <c r="P7" s="289"/>
      <c r="Q7" s="272" t="s">
        <v>10</v>
      </c>
      <c r="R7" s="272" t="s">
        <v>198</v>
      </c>
      <c r="S7" s="289"/>
      <c r="T7" s="289" t="s">
        <v>199</v>
      </c>
      <c r="U7" s="139"/>
      <c r="V7" s="289" t="s">
        <v>15</v>
      </c>
      <c r="W7" s="289"/>
      <c r="X7" s="289"/>
      <c r="Y7" s="289"/>
      <c r="Z7" s="288"/>
      <c r="AA7" s="288"/>
      <c r="AB7" s="288"/>
      <c r="AC7" s="281"/>
    </row>
    <row r="8" spans="1:29" ht="21.75" customHeight="1">
      <c r="A8" s="289"/>
      <c r="B8" s="289"/>
      <c r="C8" s="289"/>
      <c r="D8" s="289"/>
      <c r="E8" s="289"/>
      <c r="F8" s="289"/>
      <c r="G8" s="289"/>
      <c r="H8" s="272" t="s">
        <v>10</v>
      </c>
      <c r="I8" s="272" t="s">
        <v>198</v>
      </c>
      <c r="J8" s="289"/>
      <c r="K8" s="289" t="s">
        <v>10</v>
      </c>
      <c r="L8" s="272" t="s">
        <v>124</v>
      </c>
      <c r="M8" s="272"/>
      <c r="N8" s="272"/>
      <c r="O8" s="272"/>
      <c r="P8" s="272"/>
      <c r="Q8" s="272"/>
      <c r="R8" s="272"/>
      <c r="S8" s="289"/>
      <c r="T8" s="289"/>
      <c r="U8" s="139"/>
      <c r="V8" s="289" t="s">
        <v>215</v>
      </c>
      <c r="W8" s="289" t="s">
        <v>204</v>
      </c>
      <c r="X8" s="289" t="s">
        <v>205</v>
      </c>
      <c r="Y8" s="289"/>
      <c r="Z8" s="288"/>
      <c r="AA8" s="288"/>
      <c r="AB8" s="288"/>
      <c r="AC8" s="281"/>
    </row>
    <row r="9" spans="1:29" ht="34.5" customHeight="1">
      <c r="A9" s="289"/>
      <c r="B9" s="289"/>
      <c r="C9" s="289"/>
      <c r="D9" s="289"/>
      <c r="E9" s="289"/>
      <c r="F9" s="289"/>
      <c r="G9" s="289"/>
      <c r="H9" s="272"/>
      <c r="I9" s="272"/>
      <c r="J9" s="289"/>
      <c r="K9" s="289"/>
      <c r="L9" s="83" t="s">
        <v>10</v>
      </c>
      <c r="M9" s="7" t="s">
        <v>134</v>
      </c>
      <c r="N9" s="7" t="s">
        <v>135</v>
      </c>
      <c r="O9" s="7" t="s">
        <v>138</v>
      </c>
      <c r="P9" s="7" t="s">
        <v>136</v>
      </c>
      <c r="Q9" s="272"/>
      <c r="R9" s="272"/>
      <c r="S9" s="289"/>
      <c r="T9" s="289"/>
      <c r="U9" s="139"/>
      <c r="V9" s="289"/>
      <c r="W9" s="289"/>
      <c r="X9" s="289"/>
      <c r="Y9" s="289"/>
      <c r="Z9" s="288"/>
      <c r="AA9" s="288"/>
      <c r="AB9" s="288"/>
      <c r="AC9" s="281"/>
    </row>
    <row r="10" spans="1:29" ht="16.5" customHeight="1" hidden="1">
      <c r="A10" s="83">
        <v>1</v>
      </c>
      <c r="B10" s="83">
        <f>+A10+1</f>
        <v>2</v>
      </c>
      <c r="C10" s="83">
        <f>+B10+1</f>
        <v>3</v>
      </c>
      <c r="D10" s="83">
        <f>+C10+1</f>
        <v>4</v>
      </c>
      <c r="E10" s="83">
        <f>+D10+1</f>
        <v>5</v>
      </c>
      <c r="F10" s="83"/>
      <c r="G10" s="83">
        <f>+E10+1</f>
        <v>6</v>
      </c>
      <c r="H10" s="7">
        <f>+G10+1</f>
        <v>7</v>
      </c>
      <c r="I10" s="7">
        <v>8</v>
      </c>
      <c r="J10" s="7">
        <v>9</v>
      </c>
      <c r="K10" s="7">
        <v>10</v>
      </c>
      <c r="L10" s="7">
        <v>11</v>
      </c>
      <c r="M10" s="7">
        <v>12</v>
      </c>
      <c r="N10" s="7">
        <v>13</v>
      </c>
      <c r="O10" s="7">
        <f>+N10+1</f>
        <v>14</v>
      </c>
      <c r="P10" s="7">
        <f>+O10+1</f>
        <v>15</v>
      </c>
      <c r="Q10" s="7">
        <f>+P10+1</f>
        <v>16</v>
      </c>
      <c r="R10" s="7">
        <f>+Q10+1</f>
        <v>17</v>
      </c>
      <c r="S10" s="7">
        <v>19</v>
      </c>
      <c r="T10" s="289"/>
      <c r="U10" s="140"/>
      <c r="V10" s="289"/>
      <c r="W10" s="289"/>
      <c r="X10" s="289"/>
      <c r="Y10" s="7">
        <v>19</v>
      </c>
      <c r="Z10" s="84">
        <v>20</v>
      </c>
      <c r="AA10" s="85"/>
      <c r="AB10" s="85"/>
      <c r="AC10" s="86"/>
    </row>
    <row r="11" spans="1:31" ht="19.5" customHeight="1">
      <c r="A11" s="141"/>
      <c r="B11" s="141" t="s">
        <v>21</v>
      </c>
      <c r="C11" s="142"/>
      <c r="D11" s="142"/>
      <c r="E11" s="142"/>
      <c r="F11" s="142"/>
      <c r="G11" s="142"/>
      <c r="H11" s="90"/>
      <c r="I11" s="90"/>
      <c r="J11" s="90"/>
      <c r="K11" s="90"/>
      <c r="L11" s="90"/>
      <c r="M11" s="90"/>
      <c r="N11" s="90"/>
      <c r="O11" s="90"/>
      <c r="P11" s="90"/>
      <c r="Q11" s="90"/>
      <c r="R11" s="90"/>
      <c r="S11" s="90"/>
      <c r="T11" s="90"/>
      <c r="U11" s="90"/>
      <c r="V11" s="90"/>
      <c r="W11" s="90"/>
      <c r="X11" s="90"/>
      <c r="Y11" s="90"/>
      <c r="Z11" s="143"/>
      <c r="AA11" s="144"/>
      <c r="AB11" s="144"/>
      <c r="AC11" s="86"/>
      <c r="AE11" s="35"/>
    </row>
    <row r="12" spans="1:29" ht="19.5" customHeight="1">
      <c r="A12" s="141" t="s">
        <v>143</v>
      </c>
      <c r="B12" s="145" t="s">
        <v>142</v>
      </c>
      <c r="C12" s="142"/>
      <c r="D12" s="142"/>
      <c r="E12" s="142"/>
      <c r="F12" s="142"/>
      <c r="G12" s="142"/>
      <c r="H12" s="90"/>
      <c r="I12" s="90"/>
      <c r="J12" s="90"/>
      <c r="K12" s="90"/>
      <c r="L12" s="90"/>
      <c r="M12" s="90"/>
      <c r="N12" s="90"/>
      <c r="O12" s="90"/>
      <c r="P12" s="90"/>
      <c r="Q12" s="90"/>
      <c r="R12" s="90"/>
      <c r="S12" s="90"/>
      <c r="T12" s="90"/>
      <c r="U12" s="90"/>
      <c r="V12" s="90"/>
      <c r="W12" s="90"/>
      <c r="X12" s="90"/>
      <c r="Y12" s="90"/>
      <c r="Z12" s="143"/>
      <c r="AA12" s="144"/>
      <c r="AB12" s="144"/>
      <c r="AC12" s="86"/>
    </row>
    <row r="13" spans="1:29" ht="19.5" customHeight="1">
      <c r="A13" s="146">
        <v>1</v>
      </c>
      <c r="B13" s="147" t="s">
        <v>216</v>
      </c>
      <c r="C13" s="142"/>
      <c r="D13" s="142"/>
      <c r="E13" s="142"/>
      <c r="F13" s="142"/>
      <c r="G13" s="142"/>
      <c r="H13" s="90"/>
      <c r="I13" s="90"/>
      <c r="J13" s="90"/>
      <c r="K13" s="90"/>
      <c r="L13" s="90"/>
      <c r="M13" s="90"/>
      <c r="N13" s="90"/>
      <c r="O13" s="90"/>
      <c r="P13" s="90"/>
      <c r="Q13" s="90"/>
      <c r="R13" s="90"/>
      <c r="S13" s="90"/>
      <c r="T13" s="90"/>
      <c r="U13" s="90"/>
      <c r="V13" s="90"/>
      <c r="W13" s="90"/>
      <c r="X13" s="90"/>
      <c r="Y13" s="90"/>
      <c r="Z13" s="143"/>
      <c r="AA13" s="144"/>
      <c r="AB13" s="144"/>
      <c r="AC13" s="86"/>
    </row>
    <row r="14" spans="1:29" ht="19.5" customHeight="1">
      <c r="A14" s="146"/>
      <c r="B14" s="147" t="s">
        <v>146</v>
      </c>
      <c r="C14" s="142"/>
      <c r="D14" s="142"/>
      <c r="E14" s="142"/>
      <c r="F14" s="142"/>
      <c r="G14" s="142"/>
      <c r="H14" s="90"/>
      <c r="I14" s="90"/>
      <c r="J14" s="90"/>
      <c r="K14" s="90"/>
      <c r="L14" s="90"/>
      <c r="M14" s="90"/>
      <c r="N14" s="90"/>
      <c r="O14" s="90"/>
      <c r="P14" s="90"/>
      <c r="Q14" s="90"/>
      <c r="R14" s="90"/>
      <c r="S14" s="90"/>
      <c r="T14" s="90"/>
      <c r="U14" s="90"/>
      <c r="V14" s="90"/>
      <c r="W14" s="90"/>
      <c r="X14" s="90"/>
      <c r="Y14" s="90"/>
      <c r="Z14" s="143"/>
      <c r="AA14" s="144"/>
      <c r="AB14" s="144"/>
      <c r="AC14" s="86"/>
    </row>
    <row r="15" spans="1:29" ht="19.5" customHeight="1">
      <c r="A15" s="141" t="s">
        <v>147</v>
      </c>
      <c r="B15" s="145" t="s">
        <v>150</v>
      </c>
      <c r="C15" s="142"/>
      <c r="D15" s="142"/>
      <c r="E15" s="142"/>
      <c r="F15" s="142"/>
      <c r="G15" s="142"/>
      <c r="H15" s="90"/>
      <c r="I15" s="90"/>
      <c r="J15" s="90"/>
      <c r="K15" s="90"/>
      <c r="L15" s="90"/>
      <c r="M15" s="90"/>
      <c r="N15" s="90"/>
      <c r="O15" s="90"/>
      <c r="P15" s="90"/>
      <c r="Q15" s="90"/>
      <c r="R15" s="90"/>
      <c r="S15" s="90"/>
      <c r="T15" s="90"/>
      <c r="U15" s="90"/>
      <c r="V15" s="90"/>
      <c r="W15" s="90"/>
      <c r="X15" s="90"/>
      <c r="Y15" s="90"/>
      <c r="Z15" s="143"/>
      <c r="AA15" s="144"/>
      <c r="AB15" s="144"/>
      <c r="AC15" s="86"/>
    </row>
    <row r="16" spans="1:29" ht="19.5" customHeight="1">
      <c r="A16" s="146">
        <v>1</v>
      </c>
      <c r="B16" s="147" t="s">
        <v>216</v>
      </c>
      <c r="C16" s="142"/>
      <c r="D16" s="142"/>
      <c r="E16" s="142"/>
      <c r="F16" s="142"/>
      <c r="G16" s="142"/>
      <c r="H16" s="90"/>
      <c r="I16" s="90"/>
      <c r="J16" s="90"/>
      <c r="K16" s="90"/>
      <c r="L16" s="90"/>
      <c r="M16" s="90"/>
      <c r="N16" s="90"/>
      <c r="O16" s="90"/>
      <c r="P16" s="90"/>
      <c r="Q16" s="90"/>
      <c r="R16" s="90"/>
      <c r="S16" s="90"/>
      <c r="T16" s="90"/>
      <c r="U16" s="90"/>
      <c r="V16" s="90"/>
      <c r="W16" s="90"/>
      <c r="X16" s="90"/>
      <c r="Y16" s="90"/>
      <c r="Z16" s="143"/>
      <c r="AA16" s="144"/>
      <c r="AB16" s="144"/>
      <c r="AC16" s="86"/>
    </row>
    <row r="17" spans="1:29" ht="19.5" customHeight="1">
      <c r="A17" s="146"/>
      <c r="B17" s="147" t="s">
        <v>146</v>
      </c>
      <c r="C17" s="142"/>
      <c r="D17" s="142"/>
      <c r="E17" s="142"/>
      <c r="F17" s="142"/>
      <c r="G17" s="142"/>
      <c r="H17" s="90"/>
      <c r="I17" s="90"/>
      <c r="J17" s="90"/>
      <c r="K17" s="90"/>
      <c r="L17" s="90"/>
      <c r="M17" s="90"/>
      <c r="N17" s="90"/>
      <c r="O17" s="90"/>
      <c r="P17" s="90"/>
      <c r="Q17" s="90"/>
      <c r="R17" s="90"/>
      <c r="S17" s="90"/>
      <c r="T17" s="90"/>
      <c r="U17" s="90"/>
      <c r="V17" s="90"/>
      <c r="W17" s="90"/>
      <c r="X17" s="90"/>
      <c r="Y17" s="90"/>
      <c r="Z17" s="143"/>
      <c r="AA17" s="144"/>
      <c r="AB17" s="144"/>
      <c r="AC17" s="86"/>
    </row>
    <row r="18" spans="1:29" ht="19.5" customHeight="1">
      <c r="A18" s="141" t="s">
        <v>209</v>
      </c>
      <c r="B18" s="145" t="s">
        <v>153</v>
      </c>
      <c r="C18" s="142"/>
      <c r="D18" s="142"/>
      <c r="E18" s="142"/>
      <c r="F18" s="142"/>
      <c r="G18" s="142"/>
      <c r="H18" s="90"/>
      <c r="I18" s="90"/>
      <c r="J18" s="90"/>
      <c r="K18" s="90"/>
      <c r="L18" s="90"/>
      <c r="M18" s="90"/>
      <c r="N18" s="90"/>
      <c r="O18" s="90"/>
      <c r="P18" s="90"/>
      <c r="Q18" s="90"/>
      <c r="R18" s="90"/>
      <c r="S18" s="90"/>
      <c r="T18" s="90"/>
      <c r="U18" s="90"/>
      <c r="V18" s="90"/>
      <c r="W18" s="90"/>
      <c r="X18" s="90"/>
      <c r="Y18" s="90"/>
      <c r="Z18" s="143"/>
      <c r="AA18" s="144"/>
      <c r="AB18" s="144"/>
      <c r="AC18" s="86"/>
    </row>
    <row r="19" spans="1:29" ht="19.5" customHeight="1">
      <c r="A19" s="146">
        <v>1</v>
      </c>
      <c r="B19" s="147" t="s">
        <v>216</v>
      </c>
      <c r="C19" s="142"/>
      <c r="D19" s="142"/>
      <c r="E19" s="142"/>
      <c r="F19" s="142"/>
      <c r="G19" s="142"/>
      <c r="H19" s="90"/>
      <c r="I19" s="90"/>
      <c r="J19" s="90"/>
      <c r="K19" s="90"/>
      <c r="L19" s="90"/>
      <c r="M19" s="90"/>
      <c r="N19" s="90"/>
      <c r="O19" s="90"/>
      <c r="P19" s="90"/>
      <c r="Q19" s="90"/>
      <c r="R19" s="90"/>
      <c r="S19" s="90"/>
      <c r="T19" s="90"/>
      <c r="U19" s="90"/>
      <c r="V19" s="90"/>
      <c r="W19" s="90"/>
      <c r="X19" s="90"/>
      <c r="Y19" s="90"/>
      <c r="Z19" s="143"/>
      <c r="AA19" s="144"/>
      <c r="AB19" s="144"/>
      <c r="AC19" s="86"/>
    </row>
    <row r="20" spans="1:29" ht="19.5" customHeight="1">
      <c r="A20" s="146"/>
      <c r="B20" s="147" t="s">
        <v>146</v>
      </c>
      <c r="C20" s="142"/>
      <c r="D20" s="142"/>
      <c r="E20" s="142"/>
      <c r="F20" s="142"/>
      <c r="G20" s="142"/>
      <c r="H20" s="90"/>
      <c r="I20" s="90"/>
      <c r="J20" s="90"/>
      <c r="K20" s="90"/>
      <c r="L20" s="90"/>
      <c r="M20" s="90"/>
      <c r="N20" s="90"/>
      <c r="O20" s="90"/>
      <c r="P20" s="90"/>
      <c r="Q20" s="90"/>
      <c r="R20" s="90"/>
      <c r="S20" s="90"/>
      <c r="T20" s="90"/>
      <c r="U20" s="90"/>
      <c r="V20" s="90"/>
      <c r="W20" s="90"/>
      <c r="X20" s="90"/>
      <c r="Y20" s="90"/>
      <c r="Z20" s="143"/>
      <c r="AA20" s="144"/>
      <c r="AB20" s="144"/>
      <c r="AC20" s="86"/>
    </row>
    <row r="21" spans="1:29" ht="30" customHeight="1">
      <c r="A21" s="141" t="s">
        <v>217</v>
      </c>
      <c r="B21" s="145" t="s">
        <v>218</v>
      </c>
      <c r="C21" s="30"/>
      <c r="D21" s="148" t="s">
        <v>219</v>
      </c>
      <c r="E21" s="142"/>
      <c r="F21" s="142"/>
      <c r="G21" s="142"/>
      <c r="H21" s="90"/>
      <c r="I21" s="90"/>
      <c r="J21" s="90"/>
      <c r="K21" s="90"/>
      <c r="L21" s="90"/>
      <c r="M21" s="90"/>
      <c r="N21" s="90"/>
      <c r="O21" s="90"/>
      <c r="P21" s="90"/>
      <c r="Q21" s="90"/>
      <c r="R21" s="90"/>
      <c r="S21" s="90"/>
      <c r="T21" s="90"/>
      <c r="U21" s="90"/>
      <c r="V21" s="90"/>
      <c r="W21" s="90"/>
      <c r="X21" s="90"/>
      <c r="Y21" s="90"/>
      <c r="Z21" s="143"/>
      <c r="AA21" s="144"/>
      <c r="AB21" s="144"/>
      <c r="AC21" s="86"/>
    </row>
    <row r="22" spans="1:29" ht="19.5" customHeight="1">
      <c r="A22" s="149">
        <v>1</v>
      </c>
      <c r="B22" s="150" t="s">
        <v>220</v>
      </c>
      <c r="C22" s="142"/>
      <c r="D22" s="142"/>
      <c r="E22" s="142"/>
      <c r="F22" s="142"/>
      <c r="G22" s="142"/>
      <c r="H22" s="90"/>
      <c r="I22" s="90"/>
      <c r="J22" s="90"/>
      <c r="K22" s="90"/>
      <c r="L22" s="90"/>
      <c r="M22" s="90"/>
      <c r="N22" s="90"/>
      <c r="O22" s="90"/>
      <c r="P22" s="90"/>
      <c r="Q22" s="90"/>
      <c r="R22" s="90"/>
      <c r="S22" s="90"/>
      <c r="T22" s="90"/>
      <c r="U22" s="90"/>
      <c r="V22" s="90"/>
      <c r="W22" s="90"/>
      <c r="X22" s="90"/>
      <c r="Y22" s="90"/>
      <c r="Z22" s="143"/>
      <c r="AA22" s="144"/>
      <c r="AB22" s="144"/>
      <c r="AC22" s="86"/>
    </row>
    <row r="23" spans="1:29" ht="19.5" customHeight="1">
      <c r="A23" s="146"/>
      <c r="B23" s="151" t="s">
        <v>221</v>
      </c>
      <c r="C23" s="142"/>
      <c r="D23" s="142"/>
      <c r="E23" s="142"/>
      <c r="F23" s="142"/>
      <c r="G23" s="142"/>
      <c r="H23" s="90"/>
      <c r="I23" s="90"/>
      <c r="J23" s="90"/>
      <c r="K23" s="90"/>
      <c r="L23" s="90"/>
      <c r="M23" s="90"/>
      <c r="N23" s="90"/>
      <c r="O23" s="90"/>
      <c r="P23" s="90"/>
      <c r="Q23" s="90"/>
      <c r="R23" s="90"/>
      <c r="S23" s="90"/>
      <c r="T23" s="90"/>
      <c r="U23" s="90"/>
      <c r="V23" s="90"/>
      <c r="W23" s="90"/>
      <c r="X23" s="90"/>
      <c r="Y23" s="90"/>
      <c r="Z23" s="143"/>
      <c r="AA23" s="144"/>
      <c r="AB23" s="144"/>
      <c r="AC23" s="86"/>
    </row>
    <row r="24" spans="1:29" ht="19.5" customHeight="1">
      <c r="A24" s="146" t="s">
        <v>222</v>
      </c>
      <c r="B24" s="147" t="s">
        <v>223</v>
      </c>
      <c r="C24" s="142"/>
      <c r="D24" s="142"/>
      <c r="E24" s="142"/>
      <c r="F24" s="142"/>
      <c r="G24" s="142"/>
      <c r="H24" s="90"/>
      <c r="I24" s="90"/>
      <c r="J24" s="90"/>
      <c r="K24" s="90"/>
      <c r="L24" s="90"/>
      <c r="M24" s="90"/>
      <c r="N24" s="90"/>
      <c r="O24" s="90"/>
      <c r="P24" s="90"/>
      <c r="Q24" s="90"/>
      <c r="R24" s="90"/>
      <c r="S24" s="90"/>
      <c r="T24" s="90"/>
      <c r="U24" s="90"/>
      <c r="V24" s="90"/>
      <c r="W24" s="90"/>
      <c r="X24" s="90"/>
      <c r="Y24" s="90"/>
      <c r="Z24" s="143"/>
      <c r="AA24" s="144"/>
      <c r="AB24" s="144"/>
      <c r="AC24" s="86"/>
    </row>
    <row r="25" spans="1:29" ht="19.5" customHeight="1">
      <c r="A25" s="146" t="s">
        <v>219</v>
      </c>
      <c r="B25" s="147" t="s">
        <v>223</v>
      </c>
      <c r="C25" s="142"/>
      <c r="D25" s="142"/>
      <c r="E25" s="142"/>
      <c r="F25" s="142"/>
      <c r="G25" s="142"/>
      <c r="H25" s="90"/>
      <c r="I25" s="90"/>
      <c r="J25" s="90"/>
      <c r="K25" s="90"/>
      <c r="L25" s="90"/>
      <c r="M25" s="90"/>
      <c r="N25" s="90"/>
      <c r="O25" s="90"/>
      <c r="P25" s="90"/>
      <c r="Q25" s="90"/>
      <c r="R25" s="90"/>
      <c r="S25" s="90"/>
      <c r="T25" s="90"/>
      <c r="U25" s="90"/>
      <c r="V25" s="90"/>
      <c r="W25" s="90"/>
      <c r="X25" s="90"/>
      <c r="Y25" s="90"/>
      <c r="Z25" s="143"/>
      <c r="AA25" s="144"/>
      <c r="AB25" s="144"/>
      <c r="AC25" s="86"/>
    </row>
    <row r="26" spans="1:29" ht="19.5" customHeight="1">
      <c r="A26" s="146" t="s">
        <v>146</v>
      </c>
      <c r="B26" s="147"/>
      <c r="C26" s="142"/>
      <c r="D26" s="142"/>
      <c r="E26" s="142"/>
      <c r="F26" s="142"/>
      <c r="G26" s="142"/>
      <c r="H26" s="90"/>
      <c r="I26" s="90"/>
      <c r="J26" s="90"/>
      <c r="K26" s="90"/>
      <c r="L26" s="90"/>
      <c r="M26" s="90"/>
      <c r="N26" s="90"/>
      <c r="O26" s="90"/>
      <c r="P26" s="90"/>
      <c r="Q26" s="90"/>
      <c r="R26" s="90"/>
      <c r="S26" s="90"/>
      <c r="T26" s="90"/>
      <c r="U26" s="90"/>
      <c r="V26" s="90"/>
      <c r="W26" s="90"/>
      <c r="X26" s="90"/>
      <c r="Y26" s="90"/>
      <c r="Z26" s="143"/>
      <c r="AA26" s="144"/>
      <c r="AB26" s="144"/>
      <c r="AC26" s="86"/>
    </row>
    <row r="27" spans="1:29" ht="19.5" customHeight="1">
      <c r="A27" s="146"/>
      <c r="B27" s="151" t="s">
        <v>224</v>
      </c>
      <c r="C27" s="142"/>
      <c r="D27" s="142"/>
      <c r="E27" s="142"/>
      <c r="F27" s="142"/>
      <c r="G27" s="142"/>
      <c r="H27" s="90"/>
      <c r="I27" s="90"/>
      <c r="J27" s="90"/>
      <c r="K27" s="90"/>
      <c r="L27" s="90"/>
      <c r="M27" s="90"/>
      <c r="N27" s="90"/>
      <c r="O27" s="90"/>
      <c r="P27" s="90"/>
      <c r="Q27" s="90"/>
      <c r="R27" s="90"/>
      <c r="S27" s="90"/>
      <c r="T27" s="90"/>
      <c r="U27" s="90"/>
      <c r="V27" s="90"/>
      <c r="W27" s="90"/>
      <c r="X27" s="90"/>
      <c r="Y27" s="90"/>
      <c r="Z27" s="143"/>
      <c r="AA27" s="144"/>
      <c r="AB27" s="144"/>
      <c r="AC27" s="86"/>
    </row>
    <row r="28" spans="1:29" ht="19.5" customHeight="1">
      <c r="A28" s="146" t="s">
        <v>222</v>
      </c>
      <c r="B28" s="147" t="s">
        <v>225</v>
      </c>
      <c r="C28" s="142"/>
      <c r="D28" s="142"/>
      <c r="E28" s="142"/>
      <c r="F28" s="142"/>
      <c r="G28" s="142"/>
      <c r="H28" s="90"/>
      <c r="I28" s="90"/>
      <c r="J28" s="90"/>
      <c r="K28" s="90"/>
      <c r="L28" s="90"/>
      <c r="M28" s="90"/>
      <c r="N28" s="90"/>
      <c r="O28" s="90"/>
      <c r="P28" s="90"/>
      <c r="Q28" s="90"/>
      <c r="R28" s="90"/>
      <c r="S28" s="90"/>
      <c r="T28" s="90"/>
      <c r="U28" s="90"/>
      <c r="V28" s="90"/>
      <c r="W28" s="90"/>
      <c r="X28" s="90"/>
      <c r="Y28" s="90"/>
      <c r="Z28" s="143"/>
      <c r="AA28" s="144"/>
      <c r="AB28" s="144"/>
      <c r="AC28" s="86"/>
    </row>
    <row r="29" spans="1:29" ht="19.5" customHeight="1">
      <c r="A29" s="146" t="s">
        <v>219</v>
      </c>
      <c r="B29" s="147" t="s">
        <v>225</v>
      </c>
      <c r="C29" s="142"/>
      <c r="D29" s="142"/>
      <c r="E29" s="142"/>
      <c r="F29" s="142"/>
      <c r="G29" s="142"/>
      <c r="H29" s="90"/>
      <c r="I29" s="90"/>
      <c r="J29" s="90"/>
      <c r="K29" s="90"/>
      <c r="L29" s="90"/>
      <c r="M29" s="90"/>
      <c r="N29" s="90"/>
      <c r="O29" s="90"/>
      <c r="P29" s="90"/>
      <c r="Q29" s="90"/>
      <c r="R29" s="90"/>
      <c r="S29" s="90"/>
      <c r="T29" s="90"/>
      <c r="U29" s="90"/>
      <c r="V29" s="90"/>
      <c r="W29" s="90"/>
      <c r="X29" s="90"/>
      <c r="Y29" s="90"/>
      <c r="Z29" s="143"/>
      <c r="AA29" s="144"/>
      <c r="AB29" s="144"/>
      <c r="AC29" s="86"/>
    </row>
    <row r="30" spans="1:29" ht="19.5" customHeight="1">
      <c r="A30" s="146" t="s">
        <v>146</v>
      </c>
      <c r="B30" s="147" t="s">
        <v>146</v>
      </c>
      <c r="C30" s="142"/>
      <c r="D30" s="142"/>
      <c r="E30" s="142"/>
      <c r="F30" s="142"/>
      <c r="G30" s="142"/>
      <c r="H30" s="90"/>
      <c r="I30" s="90"/>
      <c r="J30" s="91"/>
      <c r="K30" s="90"/>
      <c r="L30" s="90"/>
      <c r="M30" s="90"/>
      <c r="N30" s="90"/>
      <c r="O30" s="90"/>
      <c r="P30" s="90"/>
      <c r="Q30" s="90"/>
      <c r="R30" s="90"/>
      <c r="S30" s="90"/>
      <c r="T30" s="90"/>
      <c r="U30" s="90"/>
      <c r="V30" s="90"/>
      <c r="W30" s="90"/>
      <c r="X30" s="90"/>
      <c r="Y30" s="90"/>
      <c r="Z30" s="143"/>
      <c r="AA30" s="144"/>
      <c r="AB30" s="144"/>
      <c r="AC30" s="86"/>
    </row>
    <row r="32" spans="1:25" ht="35.25" customHeight="1">
      <c r="A32" s="266" t="s">
        <v>226</v>
      </c>
      <c r="B32" s="266"/>
      <c r="C32" s="266"/>
      <c r="D32" s="266"/>
      <c r="E32" s="266"/>
      <c r="F32" s="266"/>
      <c r="G32" s="266"/>
      <c r="H32" s="266"/>
      <c r="I32" s="266"/>
      <c r="J32" s="266"/>
      <c r="K32" s="266"/>
      <c r="L32" s="266"/>
      <c r="M32" s="266"/>
      <c r="N32" s="266"/>
      <c r="O32" s="266"/>
      <c r="P32" s="266"/>
      <c r="Q32" s="266"/>
      <c r="R32" s="266"/>
      <c r="S32" s="266"/>
      <c r="T32" s="266"/>
      <c r="U32" s="266"/>
      <c r="V32" s="266"/>
      <c r="W32" s="266"/>
      <c r="X32" s="266"/>
      <c r="Y32" s="266"/>
    </row>
  </sheetData>
  <sheetProtection selectLockedCells="1" selectUnlockedCells="1"/>
  <mergeCells count="37">
    <mergeCell ref="A1:Y1"/>
    <mergeCell ref="A2:AB2"/>
    <mergeCell ref="A3:AB3"/>
    <mergeCell ref="A4:AB4"/>
    <mergeCell ref="A5:AB5"/>
    <mergeCell ref="A6:A9"/>
    <mergeCell ref="B6:B9"/>
    <mergeCell ref="C6:C9"/>
    <mergeCell ref="D6:D9"/>
    <mergeCell ref="E6:E9"/>
    <mergeCell ref="F6:F9"/>
    <mergeCell ref="G6:I6"/>
    <mergeCell ref="J6:P6"/>
    <mergeCell ref="Q6:R6"/>
    <mergeCell ref="Z6:Z9"/>
    <mergeCell ref="V7:X7"/>
    <mergeCell ref="V8:V10"/>
    <mergeCell ref="W8:W10"/>
    <mergeCell ref="X8:X10"/>
    <mergeCell ref="AA6:AA9"/>
    <mergeCell ref="AB6:AB9"/>
    <mergeCell ref="AC6:AC9"/>
    <mergeCell ref="G7:G9"/>
    <mergeCell ref="H7:I7"/>
    <mergeCell ref="J7:J9"/>
    <mergeCell ref="K7:P7"/>
    <mergeCell ref="Q7:Q9"/>
    <mergeCell ref="R7:R9"/>
    <mergeCell ref="T7:T10"/>
    <mergeCell ref="A32:Y32"/>
    <mergeCell ref="H8:H9"/>
    <mergeCell ref="I8:I9"/>
    <mergeCell ref="K8:K9"/>
    <mergeCell ref="L8:P8"/>
    <mergeCell ref="S6:S9"/>
    <mergeCell ref="T6:X6"/>
    <mergeCell ref="Y6:Y9"/>
  </mergeCells>
  <printOptions horizontalCentered="1"/>
  <pageMargins left="0.39375" right="0.39375" top="0.5902777777777778" bottom="0.39374999999999993" header="0.5118055555555555" footer="0.9840277777777777"/>
  <pageSetup firstPageNumber="1" useFirstPageNumber="1" horizontalDpi="300" verticalDpi="300" orientation="landscape" paperSize="8" scale="110"/>
  <headerFooter alignWithMargins="0">
    <oddFooter>&amp;R&amp;"Calibri,Regular"&amp;11&amp;P</oddFooter>
  </headerFooter>
</worksheet>
</file>

<file path=xl/worksheets/sheet6.xml><?xml version="1.0" encoding="utf-8"?>
<worksheet xmlns="http://schemas.openxmlformats.org/spreadsheetml/2006/main" xmlns:r="http://schemas.openxmlformats.org/officeDocument/2006/relationships">
  <sheetPr>
    <tabColor indexed="35"/>
    <pageSetUpPr fitToPage="1"/>
  </sheetPr>
  <dimension ref="A1:BA176"/>
  <sheetViews>
    <sheetView zoomScale="70" zoomScaleNormal="70" workbookViewId="0" topLeftCell="A1">
      <pane xSplit="2" ySplit="12" topLeftCell="C13" activePane="bottomRight" state="frozen"/>
      <selection pane="topLeft" activeCell="A1" sqref="A1"/>
      <selection pane="topRight" activeCell="C1" sqref="C1"/>
      <selection pane="bottomLeft" activeCell="A13" sqref="A13"/>
      <selection pane="bottomRight" activeCell="H9" sqref="H9:H11"/>
    </sheetView>
  </sheetViews>
  <sheetFormatPr defaultColWidth="9.140625" defaultRowHeight="12.75"/>
  <cols>
    <col min="1" max="1" width="5.140625" style="152" customWidth="1"/>
    <col min="2" max="2" width="26.57421875" style="153" customWidth="1"/>
    <col min="3" max="4" width="7.421875" style="154" customWidth="1"/>
    <col min="5" max="5" width="8.57421875" style="154" customWidth="1"/>
    <col min="6" max="6" width="15.421875" style="107" customWidth="1"/>
    <col min="7" max="7" width="15.57421875" style="107" customWidth="1"/>
    <col min="8" max="8" width="14.57421875" style="107" customWidth="1"/>
    <col min="9" max="9" width="11.140625" style="107" customWidth="1"/>
    <col min="10" max="11" width="11.57421875" style="107" customWidth="1"/>
    <col min="12" max="12" width="13.57421875" style="107" customWidth="1"/>
    <col min="13" max="13" width="0" style="107" hidden="1" customWidth="1"/>
    <col min="14" max="14" width="12.7109375" style="107" customWidth="1"/>
    <col min="15" max="15" width="12.8515625" style="107" customWidth="1"/>
    <col min="16" max="16" width="13.57421875" style="107" customWidth="1"/>
    <col min="17" max="17" width="13.7109375" style="107" customWidth="1"/>
    <col min="18" max="18" width="12.8515625" style="107" customWidth="1"/>
    <col min="19" max="19" width="18.28125" style="107" customWidth="1"/>
    <col min="20" max="20" width="13.57421875" style="107" customWidth="1"/>
    <col min="21" max="21" width="14.28125" style="107" customWidth="1"/>
    <col min="22" max="22" width="12.00390625" style="107" customWidth="1"/>
    <col min="23" max="23" width="13.28125" style="107" customWidth="1"/>
    <col min="24" max="24" width="14.00390625" style="107" customWidth="1"/>
    <col min="25" max="28" width="0" style="107" hidden="1" customWidth="1"/>
    <col min="29" max="29" width="16.421875" style="107" customWidth="1"/>
    <col min="30" max="34" width="0" style="107" hidden="1" customWidth="1"/>
    <col min="35" max="35" width="13.421875" style="107" customWidth="1"/>
    <col min="36" max="36" width="13.00390625" style="107" customWidth="1"/>
    <col min="37" max="38" width="0" style="107" hidden="1" customWidth="1"/>
    <col min="39" max="39" width="15.57421875" style="107" customWidth="1"/>
    <col min="40" max="40" width="14.421875" style="107" customWidth="1"/>
    <col min="41" max="41" width="11.57421875" style="107" customWidth="1"/>
    <col min="42" max="16384" width="9.140625" style="155" customWidth="1"/>
  </cols>
  <sheetData>
    <row r="1" spans="1:46" s="157" customFormat="1" ht="22.5" customHeight="1">
      <c r="A1" s="301" t="s">
        <v>227</v>
      </c>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301"/>
      <c r="AN1" s="301"/>
      <c r="AO1" s="301"/>
      <c r="AP1" s="156"/>
      <c r="AQ1" s="156"/>
      <c r="AR1" s="156"/>
      <c r="AS1" s="156"/>
      <c r="AT1" s="156"/>
    </row>
    <row r="2" spans="1:46" s="159" customFormat="1" ht="26.25" customHeight="1">
      <c r="A2" s="302" t="s">
        <v>228</v>
      </c>
      <c r="B2" s="302"/>
      <c r="C2" s="302"/>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2"/>
      <c r="AM2" s="302"/>
      <c r="AN2" s="302"/>
      <c r="AO2" s="302"/>
      <c r="AP2" s="158"/>
      <c r="AQ2" s="158"/>
      <c r="AR2" s="158"/>
      <c r="AS2" s="158"/>
      <c r="AT2" s="158"/>
    </row>
    <row r="3" spans="1:41" s="159" customFormat="1" ht="30" customHeight="1">
      <c r="A3" s="303" t="s">
        <v>229</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303"/>
      <c r="AO3" s="303"/>
    </row>
    <row r="4" spans="1:53" s="159" customFormat="1" ht="26.25" customHeight="1">
      <c r="A4" s="304" t="s">
        <v>188</v>
      </c>
      <c r="B4" s="304"/>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c r="AN4" s="304"/>
      <c r="AO4" s="304"/>
      <c r="AP4" s="160"/>
      <c r="AQ4" s="160"/>
      <c r="AR4" s="160"/>
      <c r="AS4" s="160"/>
      <c r="AT4" s="160"/>
      <c r="AU4" s="160"/>
      <c r="AV4" s="160"/>
      <c r="AW4" s="160"/>
      <c r="AX4" s="160"/>
      <c r="AY4" s="160"/>
      <c r="AZ4" s="160"/>
      <c r="BA4" s="160"/>
    </row>
    <row r="5" spans="1:41" s="161" customFormat="1" ht="28.5" customHeight="1">
      <c r="A5" s="300" t="s">
        <v>7</v>
      </c>
      <c r="B5" s="300"/>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c r="AM5" s="300"/>
      <c r="AN5" s="300"/>
      <c r="AO5" s="300"/>
    </row>
    <row r="6" spans="1:41" s="164" customFormat="1" ht="25.5" customHeight="1">
      <c r="A6" s="297" t="s">
        <v>8</v>
      </c>
      <c r="B6" s="297" t="s">
        <v>163</v>
      </c>
      <c r="C6" s="297" t="s">
        <v>103</v>
      </c>
      <c r="D6" s="297" t="s">
        <v>164</v>
      </c>
      <c r="E6" s="297" t="s">
        <v>105</v>
      </c>
      <c r="F6" s="298" t="s">
        <v>230</v>
      </c>
      <c r="G6" s="298"/>
      <c r="H6" s="298"/>
      <c r="I6" s="298" t="s">
        <v>190</v>
      </c>
      <c r="J6" s="298"/>
      <c r="K6" s="298"/>
      <c r="L6" s="298"/>
      <c r="M6" s="298"/>
      <c r="N6" s="298"/>
      <c r="O6" s="298"/>
      <c r="P6" s="298" t="s">
        <v>191</v>
      </c>
      <c r="Q6" s="298"/>
      <c r="R6" s="297" t="s">
        <v>193</v>
      </c>
      <c r="S6" s="297"/>
      <c r="T6" s="297"/>
      <c r="U6" s="297"/>
      <c r="V6" s="297" t="s">
        <v>194</v>
      </c>
      <c r="W6" s="297"/>
      <c r="X6" s="297" t="s">
        <v>231</v>
      </c>
      <c r="Y6" s="297" t="s">
        <v>232</v>
      </c>
      <c r="Z6" s="297"/>
      <c r="AA6" s="297" t="s">
        <v>233</v>
      </c>
      <c r="AB6" s="297"/>
      <c r="AC6" s="297" t="s">
        <v>234</v>
      </c>
      <c r="AD6" s="297" t="s">
        <v>235</v>
      </c>
      <c r="AE6" s="297"/>
      <c r="AF6" s="297"/>
      <c r="AG6" s="297" t="s">
        <v>114</v>
      </c>
      <c r="AH6" s="297"/>
      <c r="AI6" s="297" t="s">
        <v>236</v>
      </c>
      <c r="AJ6" s="297"/>
      <c r="AK6" s="297"/>
      <c r="AL6" s="297"/>
      <c r="AM6" s="297"/>
      <c r="AN6" s="297"/>
      <c r="AO6" s="297" t="s">
        <v>118</v>
      </c>
    </row>
    <row r="7" spans="1:41" s="165" customFormat="1" ht="42" customHeight="1">
      <c r="A7" s="297"/>
      <c r="B7" s="297"/>
      <c r="C7" s="297"/>
      <c r="D7" s="297"/>
      <c r="E7" s="297"/>
      <c r="F7" s="298"/>
      <c r="G7" s="298"/>
      <c r="H7" s="298"/>
      <c r="I7" s="298"/>
      <c r="J7" s="298"/>
      <c r="K7" s="298"/>
      <c r="L7" s="298"/>
      <c r="M7" s="298"/>
      <c r="N7" s="298"/>
      <c r="O7" s="298"/>
      <c r="P7" s="298"/>
      <c r="Q7" s="298"/>
      <c r="R7" s="297"/>
      <c r="S7" s="297"/>
      <c r="T7" s="297"/>
      <c r="U7" s="297"/>
      <c r="V7" s="297"/>
      <c r="W7" s="297"/>
      <c r="X7" s="297"/>
      <c r="Y7" s="297"/>
      <c r="Z7" s="297"/>
      <c r="AA7" s="297"/>
      <c r="AB7" s="297"/>
      <c r="AC7" s="297"/>
      <c r="AD7" s="297"/>
      <c r="AE7" s="297"/>
      <c r="AF7" s="297"/>
      <c r="AG7" s="297"/>
      <c r="AH7" s="297"/>
      <c r="AI7" s="297"/>
      <c r="AJ7" s="297"/>
      <c r="AK7" s="297"/>
      <c r="AL7" s="297"/>
      <c r="AM7" s="297"/>
      <c r="AN7" s="297"/>
      <c r="AO7" s="297"/>
    </row>
    <row r="8" spans="1:41" s="165" customFormat="1" ht="27" customHeight="1">
      <c r="A8" s="297"/>
      <c r="B8" s="297"/>
      <c r="C8" s="297"/>
      <c r="D8" s="297"/>
      <c r="E8" s="297"/>
      <c r="F8" s="298" t="s">
        <v>125</v>
      </c>
      <c r="G8" s="298" t="s">
        <v>126</v>
      </c>
      <c r="H8" s="298"/>
      <c r="I8" s="298" t="s">
        <v>125</v>
      </c>
      <c r="J8" s="298" t="s">
        <v>126</v>
      </c>
      <c r="K8" s="298"/>
      <c r="L8" s="298"/>
      <c r="M8" s="298"/>
      <c r="N8" s="298"/>
      <c r="O8" s="298"/>
      <c r="P8" s="298" t="s">
        <v>10</v>
      </c>
      <c r="Q8" s="298" t="s">
        <v>198</v>
      </c>
      <c r="R8" s="298" t="s">
        <v>10</v>
      </c>
      <c r="S8" s="298" t="s">
        <v>15</v>
      </c>
      <c r="T8" s="298"/>
      <c r="U8" s="298"/>
      <c r="V8" s="298" t="s">
        <v>10</v>
      </c>
      <c r="W8" s="298" t="s">
        <v>198</v>
      </c>
      <c r="X8" s="297"/>
      <c r="Y8" s="298" t="s">
        <v>10</v>
      </c>
      <c r="Z8" s="299" t="s">
        <v>124</v>
      </c>
      <c r="AA8" s="298" t="s">
        <v>237</v>
      </c>
      <c r="AB8" s="298" t="s">
        <v>238</v>
      </c>
      <c r="AC8" s="297"/>
      <c r="AD8" s="297" t="s">
        <v>10</v>
      </c>
      <c r="AE8" s="297" t="s">
        <v>15</v>
      </c>
      <c r="AF8" s="297"/>
      <c r="AG8" s="297" t="s">
        <v>199</v>
      </c>
      <c r="AH8" s="297" t="s">
        <v>124</v>
      </c>
      <c r="AI8" s="297" t="s">
        <v>199</v>
      </c>
      <c r="AJ8" s="297" t="s">
        <v>198</v>
      </c>
      <c r="AK8" s="297"/>
      <c r="AL8" s="297"/>
      <c r="AM8" s="297"/>
      <c r="AN8" s="297"/>
      <c r="AO8" s="297"/>
    </row>
    <row r="9" spans="1:41" s="165" customFormat="1" ht="27" customHeight="1">
      <c r="A9" s="297"/>
      <c r="B9" s="297"/>
      <c r="C9" s="297"/>
      <c r="D9" s="297"/>
      <c r="E9" s="297"/>
      <c r="F9" s="298"/>
      <c r="G9" s="298" t="s">
        <v>10</v>
      </c>
      <c r="H9" s="298" t="s">
        <v>198</v>
      </c>
      <c r="I9" s="298"/>
      <c r="J9" s="298" t="s">
        <v>10</v>
      </c>
      <c r="K9" s="298" t="s">
        <v>198</v>
      </c>
      <c r="L9" s="298"/>
      <c r="M9" s="298"/>
      <c r="N9" s="298"/>
      <c r="O9" s="298"/>
      <c r="P9" s="298"/>
      <c r="Q9" s="298"/>
      <c r="R9" s="298"/>
      <c r="S9" s="298" t="s">
        <v>200</v>
      </c>
      <c r="T9" s="298" t="s">
        <v>201</v>
      </c>
      <c r="U9" s="298" t="s">
        <v>202</v>
      </c>
      <c r="V9" s="298"/>
      <c r="W9" s="298"/>
      <c r="X9" s="297"/>
      <c r="Y9" s="298"/>
      <c r="Z9" s="299"/>
      <c r="AA9" s="298"/>
      <c r="AB9" s="298"/>
      <c r="AC9" s="297"/>
      <c r="AD9" s="297"/>
      <c r="AE9" s="297" t="s">
        <v>239</v>
      </c>
      <c r="AF9" s="297" t="s">
        <v>240</v>
      </c>
      <c r="AG9" s="297"/>
      <c r="AH9" s="297"/>
      <c r="AI9" s="297"/>
      <c r="AJ9" s="297" t="s">
        <v>10</v>
      </c>
      <c r="AK9" s="166"/>
      <c r="AL9" s="166"/>
      <c r="AM9" s="297" t="s">
        <v>241</v>
      </c>
      <c r="AN9" s="297"/>
      <c r="AO9" s="297"/>
    </row>
    <row r="10" spans="1:41" s="165" customFormat="1" ht="27" customHeight="1">
      <c r="A10" s="297"/>
      <c r="B10" s="297"/>
      <c r="C10" s="297"/>
      <c r="D10" s="297"/>
      <c r="E10" s="297"/>
      <c r="F10" s="298"/>
      <c r="G10" s="298"/>
      <c r="H10" s="298"/>
      <c r="I10" s="298"/>
      <c r="J10" s="298"/>
      <c r="K10" s="298" t="s">
        <v>10</v>
      </c>
      <c r="L10" s="298" t="s">
        <v>15</v>
      </c>
      <c r="M10" s="298"/>
      <c r="N10" s="298"/>
      <c r="O10" s="298"/>
      <c r="P10" s="298"/>
      <c r="Q10" s="298"/>
      <c r="R10" s="298"/>
      <c r="S10" s="298"/>
      <c r="T10" s="298"/>
      <c r="U10" s="298"/>
      <c r="V10" s="298"/>
      <c r="W10" s="298"/>
      <c r="X10" s="297"/>
      <c r="Y10" s="298"/>
      <c r="Z10" s="299"/>
      <c r="AA10" s="298"/>
      <c r="AB10" s="298"/>
      <c r="AC10" s="297"/>
      <c r="AD10" s="297"/>
      <c r="AE10" s="297"/>
      <c r="AF10" s="297"/>
      <c r="AG10" s="297"/>
      <c r="AH10" s="297"/>
      <c r="AI10" s="297"/>
      <c r="AJ10" s="297"/>
      <c r="AK10" s="166"/>
      <c r="AL10" s="166"/>
      <c r="AM10" s="297" t="s">
        <v>242</v>
      </c>
      <c r="AN10" s="297" t="s">
        <v>243</v>
      </c>
      <c r="AO10" s="297"/>
    </row>
    <row r="11" spans="1:41" s="165" customFormat="1" ht="68.25" customHeight="1">
      <c r="A11" s="297"/>
      <c r="B11" s="297"/>
      <c r="C11" s="297"/>
      <c r="D11" s="297"/>
      <c r="E11" s="297"/>
      <c r="F11" s="298"/>
      <c r="G11" s="298"/>
      <c r="H11" s="298"/>
      <c r="I11" s="298"/>
      <c r="J11" s="298"/>
      <c r="K11" s="298"/>
      <c r="L11" s="167" t="s">
        <v>134</v>
      </c>
      <c r="M11" s="167" t="s">
        <v>135</v>
      </c>
      <c r="N11" s="167" t="s">
        <v>140</v>
      </c>
      <c r="O11" s="162" t="s">
        <v>208</v>
      </c>
      <c r="P11" s="298"/>
      <c r="Q11" s="298"/>
      <c r="R11" s="298"/>
      <c r="S11" s="298"/>
      <c r="T11" s="298"/>
      <c r="U11" s="298"/>
      <c r="V11" s="298"/>
      <c r="W11" s="298"/>
      <c r="X11" s="297"/>
      <c r="Y11" s="298"/>
      <c r="Z11" s="299"/>
      <c r="AA11" s="298"/>
      <c r="AB11" s="298"/>
      <c r="AC11" s="297"/>
      <c r="AD11" s="297"/>
      <c r="AE11" s="297"/>
      <c r="AF11" s="297"/>
      <c r="AG11" s="297"/>
      <c r="AH11" s="297"/>
      <c r="AI11" s="297"/>
      <c r="AJ11" s="297"/>
      <c r="AK11" s="166"/>
      <c r="AL11" s="166"/>
      <c r="AM11" s="297"/>
      <c r="AN11" s="297"/>
      <c r="AO11" s="297"/>
    </row>
    <row r="12" spans="1:41" s="168" customFormat="1" ht="27" customHeight="1" hidden="1">
      <c r="A12" s="163">
        <v>1</v>
      </c>
      <c r="B12" s="163">
        <v>2</v>
      </c>
      <c r="C12" s="163">
        <v>3</v>
      </c>
      <c r="D12" s="163">
        <v>4</v>
      </c>
      <c r="E12" s="163">
        <v>5</v>
      </c>
      <c r="F12" s="163">
        <v>6</v>
      </c>
      <c r="G12" s="163">
        <v>7</v>
      </c>
      <c r="H12" s="163">
        <v>8</v>
      </c>
      <c r="I12" s="163">
        <v>12</v>
      </c>
      <c r="J12" s="163">
        <v>13</v>
      </c>
      <c r="K12" s="163"/>
      <c r="L12" s="163"/>
      <c r="M12" s="163"/>
      <c r="N12" s="163"/>
      <c r="O12" s="163">
        <v>14</v>
      </c>
      <c r="P12" s="163"/>
      <c r="Q12" s="163"/>
      <c r="R12" s="163">
        <v>15</v>
      </c>
      <c r="S12" s="163">
        <v>16</v>
      </c>
      <c r="T12" s="163">
        <v>17</v>
      </c>
      <c r="U12" s="163">
        <v>18</v>
      </c>
      <c r="V12" s="163">
        <v>19</v>
      </c>
      <c r="W12" s="163">
        <v>20</v>
      </c>
      <c r="X12" s="163"/>
      <c r="Y12" s="163">
        <v>23</v>
      </c>
      <c r="Z12" s="163">
        <v>24</v>
      </c>
      <c r="AA12" s="163">
        <v>25</v>
      </c>
      <c r="AB12" s="163">
        <v>26</v>
      </c>
      <c r="AC12" s="163"/>
      <c r="AD12" s="163">
        <v>31</v>
      </c>
      <c r="AE12" s="163"/>
      <c r="AF12" s="163"/>
      <c r="AG12" s="163"/>
      <c r="AH12" s="163"/>
      <c r="AI12" s="163">
        <v>27</v>
      </c>
      <c r="AJ12" s="163">
        <v>28</v>
      </c>
      <c r="AK12" s="163">
        <v>29</v>
      </c>
      <c r="AL12" s="163">
        <v>30</v>
      </c>
      <c r="AM12" s="163"/>
      <c r="AN12" s="163"/>
      <c r="AO12" s="163">
        <v>32</v>
      </c>
    </row>
    <row r="13" spans="1:41" ht="32.25" customHeight="1">
      <c r="A13" s="170"/>
      <c r="B13" s="171" t="s">
        <v>21</v>
      </c>
      <c r="C13" s="172"/>
      <c r="D13" s="172"/>
      <c r="E13" s="172"/>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row>
    <row r="14" spans="1:41" s="176" customFormat="1" ht="98.25" customHeight="1">
      <c r="A14" s="173" t="s">
        <v>141</v>
      </c>
      <c r="B14" s="174" t="s">
        <v>244</v>
      </c>
      <c r="C14" s="171"/>
      <c r="D14" s="171"/>
      <c r="E14" s="171"/>
      <c r="F14" s="135"/>
      <c r="G14" s="17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row>
    <row r="15" spans="1:41" s="176" customFormat="1" ht="29.25" customHeight="1">
      <c r="A15" s="177" t="s">
        <v>143</v>
      </c>
      <c r="B15" s="174" t="s">
        <v>142</v>
      </c>
      <c r="C15" s="171"/>
      <c r="D15" s="171"/>
      <c r="E15" s="171"/>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row>
    <row r="16" spans="1:41" s="176" customFormat="1" ht="28.5" customHeight="1">
      <c r="A16" s="178" t="s">
        <v>245</v>
      </c>
      <c r="B16" s="179" t="s">
        <v>246</v>
      </c>
      <c r="C16" s="171"/>
      <c r="D16" s="171"/>
      <c r="E16" s="171"/>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row>
    <row r="17" spans="1:41" s="176" customFormat="1" ht="27.75" customHeight="1">
      <c r="A17" s="178" t="s">
        <v>146</v>
      </c>
      <c r="B17" s="179" t="s">
        <v>247</v>
      </c>
      <c r="C17" s="171"/>
      <c r="D17" s="171"/>
      <c r="E17" s="171"/>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5"/>
      <c r="AO17" s="135"/>
    </row>
    <row r="18" spans="1:41" s="176" customFormat="1" ht="27.75" customHeight="1">
      <c r="A18" s="177" t="s">
        <v>147</v>
      </c>
      <c r="B18" s="174" t="s">
        <v>150</v>
      </c>
      <c r="C18" s="171"/>
      <c r="D18" s="171"/>
      <c r="E18" s="171"/>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row>
    <row r="19" spans="1:41" s="176" customFormat="1" ht="33.75" customHeight="1">
      <c r="A19" s="178"/>
      <c r="B19" s="179" t="s">
        <v>151</v>
      </c>
      <c r="C19" s="171"/>
      <c r="D19" s="171"/>
      <c r="E19" s="171"/>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row>
    <row r="20" spans="1:41" s="176" customFormat="1" ht="27.75" customHeight="1">
      <c r="A20" s="177" t="s">
        <v>209</v>
      </c>
      <c r="B20" s="174" t="s">
        <v>153</v>
      </c>
      <c r="C20" s="171"/>
      <c r="D20" s="171"/>
      <c r="E20" s="171"/>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row>
    <row r="21" spans="1:41" s="176" customFormat="1" ht="33.75" customHeight="1">
      <c r="A21" s="178"/>
      <c r="B21" s="179" t="s">
        <v>151</v>
      </c>
      <c r="C21" s="171"/>
      <c r="D21" s="171"/>
      <c r="E21" s="171"/>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row>
    <row r="22" spans="1:41" s="176" customFormat="1" ht="77.25" customHeight="1">
      <c r="A22" s="177" t="s">
        <v>217</v>
      </c>
      <c r="B22" s="174" t="s">
        <v>248</v>
      </c>
      <c r="C22" s="171"/>
      <c r="D22" s="171"/>
      <c r="E22" s="171"/>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5"/>
    </row>
    <row r="23" spans="1:41" s="176" customFormat="1" ht="30" customHeight="1">
      <c r="A23" s="178"/>
      <c r="B23" s="179" t="s">
        <v>151</v>
      </c>
      <c r="C23" s="171"/>
      <c r="D23" s="171"/>
      <c r="E23" s="171"/>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row>
    <row r="24" spans="1:41" s="176" customFormat="1" ht="58.5" customHeight="1">
      <c r="A24" s="177" t="s">
        <v>149</v>
      </c>
      <c r="B24" s="174" t="s">
        <v>249</v>
      </c>
      <c r="C24" s="171"/>
      <c r="D24" s="171"/>
      <c r="E24" s="171"/>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row>
    <row r="25" spans="1:41" s="176" customFormat="1" ht="33.75" customHeight="1">
      <c r="A25" s="177" t="s">
        <v>143</v>
      </c>
      <c r="B25" s="174" t="s">
        <v>142</v>
      </c>
      <c r="C25" s="171"/>
      <c r="D25" s="171"/>
      <c r="E25" s="171"/>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35"/>
      <c r="AM25" s="135"/>
      <c r="AN25" s="135"/>
      <c r="AO25" s="135"/>
    </row>
    <row r="26" spans="1:41" s="176" customFormat="1" ht="102" customHeight="1">
      <c r="A26" s="177" t="s">
        <v>222</v>
      </c>
      <c r="B26" s="174" t="s">
        <v>144</v>
      </c>
      <c r="C26" s="171"/>
      <c r="D26" s="171"/>
      <c r="E26" s="171"/>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c r="AO26" s="135"/>
    </row>
    <row r="27" spans="1:41" s="176" customFormat="1" ht="33" customHeight="1">
      <c r="A27" s="178" t="s">
        <v>245</v>
      </c>
      <c r="B27" s="179" t="s">
        <v>246</v>
      </c>
      <c r="C27" s="171"/>
      <c r="D27" s="171"/>
      <c r="E27" s="171"/>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c r="AO27" s="135"/>
    </row>
    <row r="28" spans="1:41" s="176" customFormat="1" ht="30.75" customHeight="1">
      <c r="A28" s="178" t="s">
        <v>146</v>
      </c>
      <c r="B28" s="179" t="s">
        <v>247</v>
      </c>
      <c r="C28" s="171"/>
      <c r="D28" s="171"/>
      <c r="E28" s="171"/>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row>
    <row r="29" spans="1:41" s="176" customFormat="1" ht="46.5" customHeight="1" hidden="1">
      <c r="A29" s="177" t="s">
        <v>250</v>
      </c>
      <c r="B29" s="174" t="s">
        <v>251</v>
      </c>
      <c r="C29" s="171"/>
      <c r="D29" s="171"/>
      <c r="E29" s="171"/>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135"/>
    </row>
    <row r="30" spans="1:41" s="176" customFormat="1" ht="33" customHeight="1" hidden="1">
      <c r="A30" s="178" t="s">
        <v>222</v>
      </c>
      <c r="B30" s="179" t="s">
        <v>246</v>
      </c>
      <c r="C30" s="171"/>
      <c r="D30" s="171"/>
      <c r="E30" s="171"/>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row>
    <row r="31" spans="1:41" s="176" customFormat="1" ht="30.75" customHeight="1" hidden="1">
      <c r="A31" s="178" t="s">
        <v>146</v>
      </c>
      <c r="B31" s="179" t="s">
        <v>247</v>
      </c>
      <c r="C31" s="171"/>
      <c r="D31" s="171"/>
      <c r="E31" s="171"/>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135"/>
    </row>
    <row r="32" spans="1:41" s="176" customFormat="1" ht="36" customHeight="1">
      <c r="A32" s="177" t="s">
        <v>219</v>
      </c>
      <c r="B32" s="174" t="s">
        <v>148</v>
      </c>
      <c r="C32" s="171"/>
      <c r="D32" s="171"/>
      <c r="E32" s="171"/>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row>
    <row r="33" spans="1:41" s="176" customFormat="1" ht="28.5" customHeight="1">
      <c r="A33" s="178" t="s">
        <v>245</v>
      </c>
      <c r="B33" s="179" t="s">
        <v>246</v>
      </c>
      <c r="C33" s="171"/>
      <c r="D33" s="171"/>
      <c r="E33" s="171"/>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row>
    <row r="34" spans="1:41" s="176" customFormat="1" ht="28.5" customHeight="1">
      <c r="A34" s="178" t="s">
        <v>146</v>
      </c>
      <c r="B34" s="179" t="s">
        <v>247</v>
      </c>
      <c r="C34" s="171"/>
      <c r="D34" s="171"/>
      <c r="E34" s="171"/>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row>
    <row r="35" spans="1:41" s="176" customFormat="1" ht="39" customHeight="1">
      <c r="A35" s="177" t="s">
        <v>147</v>
      </c>
      <c r="B35" s="174" t="s">
        <v>150</v>
      </c>
      <c r="C35" s="171"/>
      <c r="D35" s="171"/>
      <c r="E35" s="171"/>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row>
    <row r="36" spans="1:41" s="176" customFormat="1" ht="32.25" customHeight="1">
      <c r="A36" s="177"/>
      <c r="B36" s="179" t="s">
        <v>151</v>
      </c>
      <c r="C36" s="171"/>
      <c r="D36" s="171"/>
      <c r="E36" s="171"/>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row>
    <row r="37" spans="1:41" s="176" customFormat="1" ht="39" customHeight="1">
      <c r="A37" s="177" t="s">
        <v>209</v>
      </c>
      <c r="B37" s="174" t="s">
        <v>153</v>
      </c>
      <c r="C37" s="171"/>
      <c r="D37" s="171"/>
      <c r="E37" s="171"/>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row>
    <row r="38" spans="1:41" s="176" customFormat="1" ht="32.25" customHeight="1">
      <c r="A38" s="177"/>
      <c r="B38" s="179" t="s">
        <v>151</v>
      </c>
      <c r="C38" s="171"/>
      <c r="D38" s="171"/>
      <c r="E38" s="171"/>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row>
    <row r="39" spans="1:41" ht="39.75" customHeight="1">
      <c r="A39" s="173" t="s">
        <v>217</v>
      </c>
      <c r="B39" s="174" t="s">
        <v>158</v>
      </c>
      <c r="C39" s="172"/>
      <c r="D39" s="172"/>
      <c r="E39" s="172"/>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row>
    <row r="40" spans="1:41" s="176" customFormat="1" ht="28.5" customHeight="1">
      <c r="A40" s="178" t="s">
        <v>245</v>
      </c>
      <c r="B40" s="179" t="s">
        <v>246</v>
      </c>
      <c r="C40" s="171"/>
      <c r="D40" s="171"/>
      <c r="E40" s="171"/>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5"/>
      <c r="AO40" s="135"/>
    </row>
    <row r="41" spans="1:41" s="176" customFormat="1" ht="28.5" customHeight="1">
      <c r="A41" s="178" t="s">
        <v>146</v>
      </c>
      <c r="B41" s="179" t="s">
        <v>247</v>
      </c>
      <c r="C41" s="171"/>
      <c r="D41" s="171"/>
      <c r="E41" s="171"/>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row>
    <row r="42" spans="1:41" ht="54.75" customHeight="1">
      <c r="A42" s="173" t="s">
        <v>252</v>
      </c>
      <c r="B42" s="174" t="s">
        <v>218</v>
      </c>
      <c r="C42" s="172"/>
      <c r="D42" s="172"/>
      <c r="E42" s="172"/>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row>
    <row r="43" spans="1:41" ht="29.25" customHeight="1" hidden="1">
      <c r="A43" s="170"/>
      <c r="B43" s="179" t="s">
        <v>151</v>
      </c>
      <c r="C43" s="172"/>
      <c r="D43" s="172"/>
      <c r="E43" s="172"/>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80"/>
    </row>
    <row r="44" spans="1:41" ht="8.25" customHeight="1" hidden="1">
      <c r="A44" s="170"/>
      <c r="B44" s="179"/>
      <c r="C44" s="172"/>
      <c r="D44" s="172"/>
      <c r="E44" s="172"/>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80"/>
    </row>
    <row r="45" spans="1:41" s="176" customFormat="1" ht="28.5" customHeight="1">
      <c r="A45" s="178" t="s">
        <v>245</v>
      </c>
      <c r="B45" s="179" t="s">
        <v>246</v>
      </c>
      <c r="C45" s="171"/>
      <c r="D45" s="171"/>
      <c r="E45" s="171"/>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row>
    <row r="46" spans="1:41" s="176" customFormat="1" ht="28.5" customHeight="1">
      <c r="A46" s="178" t="s">
        <v>146</v>
      </c>
      <c r="B46" s="179" t="s">
        <v>247</v>
      </c>
      <c r="C46" s="171"/>
      <c r="D46" s="171"/>
      <c r="E46" s="171"/>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row>
    <row r="47" spans="1:40" ht="19.5" customHeight="1">
      <c r="A47" s="181"/>
      <c r="B47" s="182"/>
      <c r="C47" s="183"/>
      <c r="D47" s="183"/>
      <c r="E47" s="183"/>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row>
    <row r="48" spans="1:41" ht="34.5" customHeight="1">
      <c r="A48" s="137" t="s">
        <v>253</v>
      </c>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row>
    <row r="49" spans="1:40" ht="19.5" customHeight="1">
      <c r="A49" s="181"/>
      <c r="B49" s="182"/>
      <c r="C49" s="183"/>
      <c r="D49" s="183"/>
      <c r="E49" s="183"/>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row>
    <row r="50" spans="1:40" ht="19.5" customHeight="1">
      <c r="A50" s="181"/>
      <c r="B50" s="182"/>
      <c r="C50" s="183"/>
      <c r="D50" s="183"/>
      <c r="E50" s="183"/>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8"/>
    </row>
    <row r="51" spans="1:53" s="107" customFormat="1" ht="19.5" customHeight="1">
      <c r="A51" s="181"/>
      <c r="B51" s="182"/>
      <c r="C51" s="183"/>
      <c r="D51" s="183"/>
      <c r="E51" s="183"/>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P51" s="155"/>
      <c r="AQ51" s="155"/>
      <c r="AR51" s="155"/>
      <c r="AS51" s="155"/>
      <c r="AT51" s="155"/>
      <c r="AU51" s="155"/>
      <c r="AV51" s="155"/>
      <c r="AW51" s="155"/>
      <c r="AX51" s="155"/>
      <c r="AY51" s="155"/>
      <c r="AZ51" s="155"/>
      <c r="BA51" s="155"/>
    </row>
    <row r="52" spans="1:53" s="107" customFormat="1" ht="19.5" customHeight="1">
      <c r="A52" s="181"/>
      <c r="B52" s="182"/>
      <c r="C52" s="183"/>
      <c r="D52" s="183"/>
      <c r="E52" s="183"/>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8"/>
      <c r="AM52" s="138"/>
      <c r="AN52" s="138"/>
      <c r="AP52" s="155"/>
      <c r="AQ52" s="155"/>
      <c r="AR52" s="155"/>
      <c r="AS52" s="155"/>
      <c r="AT52" s="155"/>
      <c r="AU52" s="155"/>
      <c r="AV52" s="155"/>
      <c r="AW52" s="155"/>
      <c r="AX52" s="155"/>
      <c r="AY52" s="155"/>
      <c r="AZ52" s="155"/>
      <c r="BA52" s="155"/>
    </row>
    <row r="53" spans="1:53" s="107" customFormat="1" ht="19.5" customHeight="1">
      <c r="A53" s="181"/>
      <c r="B53" s="182"/>
      <c r="C53" s="183"/>
      <c r="D53" s="183"/>
      <c r="E53" s="183"/>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c r="AL53" s="138"/>
      <c r="AM53" s="138"/>
      <c r="AN53" s="138"/>
      <c r="AP53" s="155"/>
      <c r="AQ53" s="155"/>
      <c r="AR53" s="155"/>
      <c r="AS53" s="155"/>
      <c r="AT53" s="155"/>
      <c r="AU53" s="155"/>
      <c r="AV53" s="155"/>
      <c r="AW53" s="155"/>
      <c r="AX53" s="155"/>
      <c r="AY53" s="155"/>
      <c r="AZ53" s="155"/>
      <c r="BA53" s="155"/>
    </row>
    <row r="54" spans="1:53" s="107" customFormat="1" ht="19.5" customHeight="1">
      <c r="A54" s="181"/>
      <c r="B54" s="182"/>
      <c r="C54" s="183"/>
      <c r="D54" s="183"/>
      <c r="E54" s="183"/>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P54" s="155"/>
      <c r="AQ54" s="155"/>
      <c r="AR54" s="155"/>
      <c r="AS54" s="155"/>
      <c r="AT54" s="155"/>
      <c r="AU54" s="155"/>
      <c r="AV54" s="155"/>
      <c r="AW54" s="155"/>
      <c r="AX54" s="155"/>
      <c r="AY54" s="155"/>
      <c r="AZ54" s="155"/>
      <c r="BA54" s="155"/>
    </row>
    <row r="55" spans="1:53" s="107" customFormat="1" ht="19.5" customHeight="1">
      <c r="A55" s="181"/>
      <c r="B55" s="182"/>
      <c r="C55" s="183"/>
      <c r="D55" s="183"/>
      <c r="E55" s="183"/>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8"/>
      <c r="AN55" s="138"/>
      <c r="AP55" s="155"/>
      <c r="AQ55" s="155"/>
      <c r="AR55" s="155"/>
      <c r="AS55" s="155"/>
      <c r="AT55" s="155"/>
      <c r="AU55" s="155"/>
      <c r="AV55" s="155"/>
      <c r="AW55" s="155"/>
      <c r="AX55" s="155"/>
      <c r="AY55" s="155"/>
      <c r="AZ55" s="155"/>
      <c r="BA55" s="155"/>
    </row>
    <row r="56" spans="1:53" s="107" customFormat="1" ht="19.5" customHeight="1">
      <c r="A56" s="181"/>
      <c r="B56" s="182"/>
      <c r="C56" s="183"/>
      <c r="D56" s="183"/>
      <c r="E56" s="183"/>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8"/>
      <c r="AK56" s="138"/>
      <c r="AL56" s="138"/>
      <c r="AM56" s="138"/>
      <c r="AN56" s="138"/>
      <c r="AP56" s="155"/>
      <c r="AQ56" s="155"/>
      <c r="AR56" s="155"/>
      <c r="AS56" s="155"/>
      <c r="AT56" s="155"/>
      <c r="AU56" s="155"/>
      <c r="AV56" s="155"/>
      <c r="AW56" s="155"/>
      <c r="AX56" s="155"/>
      <c r="AY56" s="155"/>
      <c r="AZ56" s="155"/>
      <c r="BA56" s="155"/>
    </row>
    <row r="57" spans="1:53" s="107" customFormat="1" ht="19.5" customHeight="1">
      <c r="A57" s="181"/>
      <c r="B57" s="182"/>
      <c r="C57" s="183"/>
      <c r="D57" s="183"/>
      <c r="E57" s="183"/>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P57" s="155"/>
      <c r="AQ57" s="155"/>
      <c r="AR57" s="155"/>
      <c r="AS57" s="155"/>
      <c r="AT57" s="155"/>
      <c r="AU57" s="155"/>
      <c r="AV57" s="155"/>
      <c r="AW57" s="155"/>
      <c r="AX57" s="155"/>
      <c r="AY57" s="155"/>
      <c r="AZ57" s="155"/>
      <c r="BA57" s="155"/>
    </row>
    <row r="58" spans="1:53" s="107" customFormat="1" ht="19.5" customHeight="1">
      <c r="A58" s="181"/>
      <c r="B58" s="182"/>
      <c r="C58" s="183"/>
      <c r="D58" s="183"/>
      <c r="E58" s="183"/>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M58" s="138"/>
      <c r="AN58" s="138"/>
      <c r="AP58" s="155"/>
      <c r="AQ58" s="155"/>
      <c r="AR58" s="155"/>
      <c r="AS58" s="155"/>
      <c r="AT58" s="155"/>
      <c r="AU58" s="155"/>
      <c r="AV58" s="155"/>
      <c r="AW58" s="155"/>
      <c r="AX58" s="155"/>
      <c r="AY58" s="155"/>
      <c r="AZ58" s="155"/>
      <c r="BA58" s="155"/>
    </row>
    <row r="59" spans="1:53" s="107" customFormat="1" ht="19.5" customHeight="1">
      <c r="A59" s="181"/>
      <c r="B59" s="182"/>
      <c r="C59" s="183"/>
      <c r="D59" s="183"/>
      <c r="E59" s="183"/>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c r="AG59" s="138"/>
      <c r="AH59" s="138"/>
      <c r="AI59" s="138"/>
      <c r="AJ59" s="138"/>
      <c r="AK59" s="138"/>
      <c r="AL59" s="138"/>
      <c r="AM59" s="138"/>
      <c r="AN59" s="138"/>
      <c r="AP59" s="155"/>
      <c r="AQ59" s="155"/>
      <c r="AR59" s="155"/>
      <c r="AS59" s="155"/>
      <c r="AT59" s="155"/>
      <c r="AU59" s="155"/>
      <c r="AV59" s="155"/>
      <c r="AW59" s="155"/>
      <c r="AX59" s="155"/>
      <c r="AY59" s="155"/>
      <c r="AZ59" s="155"/>
      <c r="BA59" s="155"/>
    </row>
    <row r="60" spans="1:53" s="107" customFormat="1" ht="15.75">
      <c r="A60" s="181"/>
      <c r="B60" s="182"/>
      <c r="C60" s="183"/>
      <c r="D60" s="183"/>
      <c r="E60" s="183"/>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P60" s="155"/>
      <c r="AQ60" s="155"/>
      <c r="AR60" s="155"/>
      <c r="AS60" s="155"/>
      <c r="AT60" s="155"/>
      <c r="AU60" s="155"/>
      <c r="AV60" s="155"/>
      <c r="AW60" s="155"/>
      <c r="AX60" s="155"/>
      <c r="AY60" s="155"/>
      <c r="AZ60" s="155"/>
      <c r="BA60" s="155"/>
    </row>
    <row r="61" spans="1:53" s="107" customFormat="1" ht="15.75">
      <c r="A61" s="181"/>
      <c r="B61" s="182"/>
      <c r="C61" s="183"/>
      <c r="D61" s="183"/>
      <c r="E61" s="183"/>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P61" s="155"/>
      <c r="AQ61" s="155"/>
      <c r="AR61" s="155"/>
      <c r="AS61" s="155"/>
      <c r="AT61" s="155"/>
      <c r="AU61" s="155"/>
      <c r="AV61" s="155"/>
      <c r="AW61" s="155"/>
      <c r="AX61" s="155"/>
      <c r="AY61" s="155"/>
      <c r="AZ61" s="155"/>
      <c r="BA61" s="155"/>
    </row>
    <row r="62" spans="1:53" s="107" customFormat="1" ht="15.75">
      <c r="A62" s="181"/>
      <c r="B62" s="182"/>
      <c r="C62" s="183"/>
      <c r="D62" s="183"/>
      <c r="E62" s="183"/>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8"/>
      <c r="AP62" s="155"/>
      <c r="AQ62" s="155"/>
      <c r="AR62" s="155"/>
      <c r="AS62" s="155"/>
      <c r="AT62" s="155"/>
      <c r="AU62" s="155"/>
      <c r="AV62" s="155"/>
      <c r="AW62" s="155"/>
      <c r="AX62" s="155"/>
      <c r="AY62" s="155"/>
      <c r="AZ62" s="155"/>
      <c r="BA62" s="155"/>
    </row>
    <row r="63" spans="1:53" s="107" customFormat="1" ht="15.75">
      <c r="A63" s="181"/>
      <c r="B63" s="182"/>
      <c r="C63" s="183"/>
      <c r="D63" s="183"/>
      <c r="E63" s="183"/>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138"/>
      <c r="AK63" s="138"/>
      <c r="AL63" s="138"/>
      <c r="AM63" s="138"/>
      <c r="AN63" s="138"/>
      <c r="AP63" s="155"/>
      <c r="AQ63" s="155"/>
      <c r="AR63" s="155"/>
      <c r="AS63" s="155"/>
      <c r="AT63" s="155"/>
      <c r="AU63" s="155"/>
      <c r="AV63" s="155"/>
      <c r="AW63" s="155"/>
      <c r="AX63" s="155"/>
      <c r="AY63" s="155"/>
      <c r="AZ63" s="155"/>
      <c r="BA63" s="155"/>
    </row>
    <row r="64" spans="1:53" s="107" customFormat="1" ht="15.75">
      <c r="A64" s="181"/>
      <c r="B64" s="182"/>
      <c r="C64" s="183"/>
      <c r="D64" s="183"/>
      <c r="E64" s="183"/>
      <c r="F64" s="138"/>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c r="AD64" s="138"/>
      <c r="AE64" s="138"/>
      <c r="AF64" s="138"/>
      <c r="AG64" s="138"/>
      <c r="AH64" s="138"/>
      <c r="AI64" s="138"/>
      <c r="AJ64" s="138"/>
      <c r="AK64" s="138"/>
      <c r="AL64" s="138"/>
      <c r="AM64" s="138"/>
      <c r="AN64" s="138"/>
      <c r="AP64" s="155"/>
      <c r="AQ64" s="155"/>
      <c r="AR64" s="155"/>
      <c r="AS64" s="155"/>
      <c r="AT64" s="155"/>
      <c r="AU64" s="155"/>
      <c r="AV64" s="155"/>
      <c r="AW64" s="155"/>
      <c r="AX64" s="155"/>
      <c r="AY64" s="155"/>
      <c r="AZ64" s="155"/>
      <c r="BA64" s="155"/>
    </row>
    <row r="65" spans="1:53" s="107" customFormat="1" ht="15.75">
      <c r="A65" s="181"/>
      <c r="B65" s="182"/>
      <c r="C65" s="183"/>
      <c r="D65" s="183"/>
      <c r="E65" s="183"/>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P65" s="155"/>
      <c r="AQ65" s="155"/>
      <c r="AR65" s="155"/>
      <c r="AS65" s="155"/>
      <c r="AT65" s="155"/>
      <c r="AU65" s="155"/>
      <c r="AV65" s="155"/>
      <c r="AW65" s="155"/>
      <c r="AX65" s="155"/>
      <c r="AY65" s="155"/>
      <c r="AZ65" s="155"/>
      <c r="BA65" s="155"/>
    </row>
    <row r="66" spans="1:53" s="107" customFormat="1" ht="15.75">
      <c r="A66" s="181"/>
      <c r="B66" s="182"/>
      <c r="C66" s="183"/>
      <c r="D66" s="183"/>
      <c r="E66" s="183"/>
      <c r="F66" s="138"/>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8"/>
      <c r="AK66" s="138"/>
      <c r="AL66" s="138"/>
      <c r="AM66" s="138"/>
      <c r="AN66" s="138"/>
      <c r="AP66" s="155"/>
      <c r="AQ66" s="155"/>
      <c r="AR66" s="155"/>
      <c r="AS66" s="155"/>
      <c r="AT66" s="155"/>
      <c r="AU66" s="155"/>
      <c r="AV66" s="155"/>
      <c r="AW66" s="155"/>
      <c r="AX66" s="155"/>
      <c r="AY66" s="155"/>
      <c r="AZ66" s="155"/>
      <c r="BA66" s="155"/>
    </row>
    <row r="67" spans="1:53" s="107" customFormat="1" ht="15.75">
      <c r="A67" s="181"/>
      <c r="B67" s="182"/>
      <c r="C67" s="183"/>
      <c r="D67" s="183"/>
      <c r="E67" s="183"/>
      <c r="F67" s="138"/>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c r="AD67" s="138"/>
      <c r="AE67" s="138"/>
      <c r="AF67" s="138"/>
      <c r="AG67" s="138"/>
      <c r="AH67" s="138"/>
      <c r="AI67" s="138"/>
      <c r="AJ67" s="138"/>
      <c r="AK67" s="138"/>
      <c r="AL67" s="138"/>
      <c r="AM67" s="138"/>
      <c r="AN67" s="138"/>
      <c r="AP67" s="155"/>
      <c r="AQ67" s="155"/>
      <c r="AR67" s="155"/>
      <c r="AS67" s="155"/>
      <c r="AT67" s="155"/>
      <c r="AU67" s="155"/>
      <c r="AV67" s="155"/>
      <c r="AW67" s="155"/>
      <c r="AX67" s="155"/>
      <c r="AY67" s="155"/>
      <c r="AZ67" s="155"/>
      <c r="BA67" s="155"/>
    </row>
    <row r="68" spans="1:53" s="107" customFormat="1" ht="15.75">
      <c r="A68" s="181"/>
      <c r="B68" s="182"/>
      <c r="C68" s="183"/>
      <c r="D68" s="183"/>
      <c r="E68" s="183"/>
      <c r="F68" s="138"/>
      <c r="G68" s="138"/>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c r="AE68" s="138"/>
      <c r="AF68" s="138"/>
      <c r="AG68" s="138"/>
      <c r="AH68" s="138"/>
      <c r="AI68" s="138"/>
      <c r="AJ68" s="138"/>
      <c r="AK68" s="138"/>
      <c r="AL68" s="138"/>
      <c r="AM68" s="138"/>
      <c r="AN68" s="138"/>
      <c r="AP68" s="155"/>
      <c r="AQ68" s="155"/>
      <c r="AR68" s="155"/>
      <c r="AS68" s="155"/>
      <c r="AT68" s="155"/>
      <c r="AU68" s="155"/>
      <c r="AV68" s="155"/>
      <c r="AW68" s="155"/>
      <c r="AX68" s="155"/>
      <c r="AY68" s="155"/>
      <c r="AZ68" s="155"/>
      <c r="BA68" s="155"/>
    </row>
    <row r="69" spans="1:53" s="107" customFormat="1" ht="15.75">
      <c r="A69" s="181"/>
      <c r="B69" s="182"/>
      <c r="C69" s="183"/>
      <c r="D69" s="183"/>
      <c r="E69" s="183"/>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8"/>
      <c r="AF69" s="138"/>
      <c r="AG69" s="138"/>
      <c r="AH69" s="138"/>
      <c r="AI69" s="138"/>
      <c r="AJ69" s="138"/>
      <c r="AK69" s="138"/>
      <c r="AL69" s="138"/>
      <c r="AM69" s="138"/>
      <c r="AN69" s="138"/>
      <c r="AP69" s="155"/>
      <c r="AQ69" s="155"/>
      <c r="AR69" s="155"/>
      <c r="AS69" s="155"/>
      <c r="AT69" s="155"/>
      <c r="AU69" s="155"/>
      <c r="AV69" s="155"/>
      <c r="AW69" s="155"/>
      <c r="AX69" s="155"/>
      <c r="AY69" s="155"/>
      <c r="AZ69" s="155"/>
      <c r="BA69" s="155"/>
    </row>
    <row r="70" spans="1:53" s="107" customFormat="1" ht="15.75">
      <c r="A70" s="181"/>
      <c r="B70" s="182"/>
      <c r="C70" s="183"/>
      <c r="D70" s="183"/>
      <c r="E70" s="183"/>
      <c r="F70" s="138"/>
      <c r="G70" s="138"/>
      <c r="H70" s="138"/>
      <c r="I70" s="138"/>
      <c r="J70" s="138"/>
      <c r="K70" s="138"/>
      <c r="L70" s="138"/>
      <c r="M70" s="138"/>
      <c r="N70" s="138"/>
      <c r="O70" s="138"/>
      <c r="P70" s="138"/>
      <c r="Q70" s="138"/>
      <c r="R70" s="138"/>
      <c r="S70" s="138"/>
      <c r="T70" s="138"/>
      <c r="U70" s="138"/>
      <c r="V70" s="138"/>
      <c r="W70" s="138"/>
      <c r="X70" s="138"/>
      <c r="Y70" s="138"/>
      <c r="Z70" s="138"/>
      <c r="AA70" s="138"/>
      <c r="AB70" s="138"/>
      <c r="AC70" s="138"/>
      <c r="AD70" s="138"/>
      <c r="AE70" s="138"/>
      <c r="AF70" s="138"/>
      <c r="AG70" s="138"/>
      <c r="AH70" s="138"/>
      <c r="AI70" s="138"/>
      <c r="AJ70" s="138"/>
      <c r="AK70" s="138"/>
      <c r="AL70" s="138"/>
      <c r="AM70" s="138"/>
      <c r="AN70" s="138"/>
      <c r="AP70" s="155"/>
      <c r="AQ70" s="155"/>
      <c r="AR70" s="155"/>
      <c r="AS70" s="155"/>
      <c r="AT70" s="155"/>
      <c r="AU70" s="155"/>
      <c r="AV70" s="155"/>
      <c r="AW70" s="155"/>
      <c r="AX70" s="155"/>
      <c r="AY70" s="155"/>
      <c r="AZ70" s="155"/>
      <c r="BA70" s="155"/>
    </row>
    <row r="71" spans="1:53" s="107" customFormat="1" ht="15.75">
      <c r="A71" s="181"/>
      <c r="B71" s="182"/>
      <c r="C71" s="183"/>
      <c r="D71" s="183"/>
      <c r="E71" s="183"/>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c r="AF71" s="138"/>
      <c r="AG71" s="138"/>
      <c r="AH71" s="138"/>
      <c r="AI71" s="138"/>
      <c r="AJ71" s="138"/>
      <c r="AK71" s="138"/>
      <c r="AL71" s="138"/>
      <c r="AM71" s="138"/>
      <c r="AN71" s="138"/>
      <c r="AP71" s="155"/>
      <c r="AQ71" s="155"/>
      <c r="AR71" s="155"/>
      <c r="AS71" s="155"/>
      <c r="AT71" s="155"/>
      <c r="AU71" s="155"/>
      <c r="AV71" s="155"/>
      <c r="AW71" s="155"/>
      <c r="AX71" s="155"/>
      <c r="AY71" s="155"/>
      <c r="AZ71" s="155"/>
      <c r="BA71" s="155"/>
    </row>
    <row r="72" spans="1:53" s="107" customFormat="1" ht="15.75">
      <c r="A72" s="181"/>
      <c r="B72" s="182"/>
      <c r="C72" s="183"/>
      <c r="D72" s="183"/>
      <c r="E72" s="183"/>
      <c r="F72" s="138"/>
      <c r="G72" s="138"/>
      <c r="H72" s="138"/>
      <c r="I72" s="138"/>
      <c r="J72" s="138"/>
      <c r="K72" s="138"/>
      <c r="L72" s="138"/>
      <c r="M72" s="138"/>
      <c r="N72" s="138"/>
      <c r="O72" s="138"/>
      <c r="P72" s="138"/>
      <c r="Q72" s="138"/>
      <c r="R72" s="138"/>
      <c r="S72" s="138"/>
      <c r="T72" s="138"/>
      <c r="U72" s="138"/>
      <c r="V72" s="138"/>
      <c r="W72" s="138"/>
      <c r="X72" s="138"/>
      <c r="Y72" s="138"/>
      <c r="Z72" s="138"/>
      <c r="AA72" s="138"/>
      <c r="AB72" s="138"/>
      <c r="AC72" s="138"/>
      <c r="AD72" s="138"/>
      <c r="AE72" s="138"/>
      <c r="AF72" s="138"/>
      <c r="AG72" s="138"/>
      <c r="AH72" s="138"/>
      <c r="AI72" s="138"/>
      <c r="AJ72" s="138"/>
      <c r="AK72" s="138"/>
      <c r="AL72" s="138"/>
      <c r="AM72" s="138"/>
      <c r="AN72" s="138"/>
      <c r="AP72" s="155"/>
      <c r="AQ72" s="155"/>
      <c r="AR72" s="155"/>
      <c r="AS72" s="155"/>
      <c r="AT72" s="155"/>
      <c r="AU72" s="155"/>
      <c r="AV72" s="155"/>
      <c r="AW72" s="155"/>
      <c r="AX72" s="155"/>
      <c r="AY72" s="155"/>
      <c r="AZ72" s="155"/>
      <c r="BA72" s="155"/>
    </row>
    <row r="73" spans="1:53" s="107" customFormat="1" ht="15.75">
      <c r="A73" s="181"/>
      <c r="B73" s="182"/>
      <c r="C73" s="183"/>
      <c r="D73" s="183"/>
      <c r="E73" s="183"/>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c r="AG73" s="138"/>
      <c r="AH73" s="138"/>
      <c r="AI73" s="138"/>
      <c r="AJ73" s="138"/>
      <c r="AK73" s="138"/>
      <c r="AL73" s="138"/>
      <c r="AM73" s="138"/>
      <c r="AN73" s="138"/>
      <c r="AP73" s="155"/>
      <c r="AQ73" s="155"/>
      <c r="AR73" s="155"/>
      <c r="AS73" s="155"/>
      <c r="AT73" s="155"/>
      <c r="AU73" s="155"/>
      <c r="AV73" s="155"/>
      <c r="AW73" s="155"/>
      <c r="AX73" s="155"/>
      <c r="AY73" s="155"/>
      <c r="AZ73" s="155"/>
      <c r="BA73" s="155"/>
    </row>
    <row r="74" spans="1:53" s="107" customFormat="1" ht="15.75">
      <c r="A74" s="181"/>
      <c r="B74" s="182"/>
      <c r="C74" s="183"/>
      <c r="D74" s="183"/>
      <c r="E74" s="183"/>
      <c r="F74" s="138"/>
      <c r="G74" s="138"/>
      <c r="H74" s="138"/>
      <c r="I74" s="138"/>
      <c r="J74" s="138"/>
      <c r="K74" s="138"/>
      <c r="L74" s="138"/>
      <c r="M74" s="138"/>
      <c r="N74" s="138"/>
      <c r="O74" s="138"/>
      <c r="P74" s="138"/>
      <c r="Q74" s="138"/>
      <c r="R74" s="138"/>
      <c r="S74" s="138"/>
      <c r="T74" s="138"/>
      <c r="U74" s="138"/>
      <c r="V74" s="138"/>
      <c r="W74" s="138"/>
      <c r="X74" s="138"/>
      <c r="Y74" s="138"/>
      <c r="Z74" s="138"/>
      <c r="AA74" s="138"/>
      <c r="AB74" s="138"/>
      <c r="AC74" s="138"/>
      <c r="AD74" s="138"/>
      <c r="AE74" s="138"/>
      <c r="AF74" s="138"/>
      <c r="AG74" s="138"/>
      <c r="AH74" s="138"/>
      <c r="AI74" s="138"/>
      <c r="AJ74" s="138"/>
      <c r="AK74" s="138"/>
      <c r="AL74" s="138"/>
      <c r="AM74" s="138"/>
      <c r="AN74" s="138"/>
      <c r="AP74" s="155"/>
      <c r="AQ74" s="155"/>
      <c r="AR74" s="155"/>
      <c r="AS74" s="155"/>
      <c r="AT74" s="155"/>
      <c r="AU74" s="155"/>
      <c r="AV74" s="155"/>
      <c r="AW74" s="155"/>
      <c r="AX74" s="155"/>
      <c r="AY74" s="155"/>
      <c r="AZ74" s="155"/>
      <c r="BA74" s="155"/>
    </row>
    <row r="75" spans="1:53" s="107" customFormat="1" ht="15.75">
      <c r="A75" s="181"/>
      <c r="B75" s="182"/>
      <c r="C75" s="183"/>
      <c r="D75" s="183"/>
      <c r="E75" s="183"/>
      <c r="F75" s="138"/>
      <c r="G75" s="138"/>
      <c r="H75" s="138"/>
      <c r="I75" s="138"/>
      <c r="J75" s="138"/>
      <c r="K75" s="138"/>
      <c r="L75" s="138"/>
      <c r="M75" s="138"/>
      <c r="N75" s="138"/>
      <c r="O75" s="138"/>
      <c r="P75" s="138"/>
      <c r="Q75" s="138"/>
      <c r="R75" s="138"/>
      <c r="S75" s="138"/>
      <c r="T75" s="138"/>
      <c r="U75" s="138"/>
      <c r="V75" s="138"/>
      <c r="W75" s="138"/>
      <c r="X75" s="138"/>
      <c r="Y75" s="138"/>
      <c r="Z75" s="138"/>
      <c r="AA75" s="138"/>
      <c r="AB75" s="138"/>
      <c r="AC75" s="138"/>
      <c r="AD75" s="138"/>
      <c r="AE75" s="138"/>
      <c r="AF75" s="138"/>
      <c r="AG75" s="138"/>
      <c r="AH75" s="138"/>
      <c r="AI75" s="138"/>
      <c r="AJ75" s="138"/>
      <c r="AK75" s="138"/>
      <c r="AL75" s="138"/>
      <c r="AM75" s="138"/>
      <c r="AN75" s="138"/>
      <c r="AP75" s="155"/>
      <c r="AQ75" s="155"/>
      <c r="AR75" s="155"/>
      <c r="AS75" s="155"/>
      <c r="AT75" s="155"/>
      <c r="AU75" s="155"/>
      <c r="AV75" s="155"/>
      <c r="AW75" s="155"/>
      <c r="AX75" s="155"/>
      <c r="AY75" s="155"/>
      <c r="AZ75" s="155"/>
      <c r="BA75" s="155"/>
    </row>
    <row r="76" spans="1:53" s="107" customFormat="1" ht="15.75">
      <c r="A76" s="181"/>
      <c r="B76" s="182"/>
      <c r="C76" s="183"/>
      <c r="D76" s="183"/>
      <c r="E76" s="183"/>
      <c r="F76" s="138"/>
      <c r="G76" s="138"/>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38"/>
      <c r="AI76" s="138"/>
      <c r="AJ76" s="138"/>
      <c r="AK76" s="138"/>
      <c r="AL76" s="138"/>
      <c r="AM76" s="138"/>
      <c r="AN76" s="138"/>
      <c r="AP76" s="155"/>
      <c r="AQ76" s="155"/>
      <c r="AR76" s="155"/>
      <c r="AS76" s="155"/>
      <c r="AT76" s="155"/>
      <c r="AU76" s="155"/>
      <c r="AV76" s="155"/>
      <c r="AW76" s="155"/>
      <c r="AX76" s="155"/>
      <c r="AY76" s="155"/>
      <c r="AZ76" s="155"/>
      <c r="BA76" s="155"/>
    </row>
    <row r="77" spans="1:53" s="107" customFormat="1" ht="15.75">
      <c r="A77" s="181"/>
      <c r="B77" s="182"/>
      <c r="C77" s="183"/>
      <c r="D77" s="183"/>
      <c r="E77" s="183"/>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138"/>
      <c r="AK77" s="138"/>
      <c r="AL77" s="138"/>
      <c r="AM77" s="138"/>
      <c r="AN77" s="138"/>
      <c r="AP77" s="155"/>
      <c r="AQ77" s="155"/>
      <c r="AR77" s="155"/>
      <c r="AS77" s="155"/>
      <c r="AT77" s="155"/>
      <c r="AU77" s="155"/>
      <c r="AV77" s="155"/>
      <c r="AW77" s="155"/>
      <c r="AX77" s="155"/>
      <c r="AY77" s="155"/>
      <c r="AZ77" s="155"/>
      <c r="BA77" s="155"/>
    </row>
    <row r="78" spans="1:53" s="107" customFormat="1" ht="15.75">
      <c r="A78" s="181"/>
      <c r="B78" s="182"/>
      <c r="C78" s="183"/>
      <c r="D78" s="183"/>
      <c r="E78" s="183"/>
      <c r="F78" s="138"/>
      <c r="G78" s="138"/>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38"/>
      <c r="AI78" s="138"/>
      <c r="AJ78" s="138"/>
      <c r="AK78" s="138"/>
      <c r="AL78" s="138"/>
      <c r="AM78" s="138"/>
      <c r="AN78" s="138"/>
      <c r="AP78" s="155"/>
      <c r="AQ78" s="155"/>
      <c r="AR78" s="155"/>
      <c r="AS78" s="155"/>
      <c r="AT78" s="155"/>
      <c r="AU78" s="155"/>
      <c r="AV78" s="155"/>
      <c r="AW78" s="155"/>
      <c r="AX78" s="155"/>
      <c r="AY78" s="155"/>
      <c r="AZ78" s="155"/>
      <c r="BA78" s="155"/>
    </row>
    <row r="79" spans="1:53" s="107" customFormat="1" ht="15.75">
      <c r="A79" s="181"/>
      <c r="B79" s="182"/>
      <c r="C79" s="183"/>
      <c r="D79" s="183"/>
      <c r="E79" s="183"/>
      <c r="F79" s="138"/>
      <c r="G79" s="138"/>
      <c r="H79" s="138"/>
      <c r="I79" s="138"/>
      <c r="J79" s="138"/>
      <c r="K79" s="138"/>
      <c r="L79" s="138"/>
      <c r="M79" s="138"/>
      <c r="N79" s="138"/>
      <c r="O79" s="138"/>
      <c r="P79" s="138"/>
      <c r="Q79" s="138"/>
      <c r="R79" s="138"/>
      <c r="S79" s="138"/>
      <c r="T79" s="138"/>
      <c r="U79" s="138"/>
      <c r="V79" s="138"/>
      <c r="W79" s="138"/>
      <c r="X79" s="138"/>
      <c r="Y79" s="138"/>
      <c r="Z79" s="138"/>
      <c r="AA79" s="138"/>
      <c r="AB79" s="138"/>
      <c r="AC79" s="138"/>
      <c r="AD79" s="138"/>
      <c r="AE79" s="138"/>
      <c r="AF79" s="138"/>
      <c r="AG79" s="138"/>
      <c r="AH79" s="138"/>
      <c r="AI79" s="138"/>
      <c r="AJ79" s="138"/>
      <c r="AK79" s="138"/>
      <c r="AL79" s="138"/>
      <c r="AM79" s="138"/>
      <c r="AN79" s="138"/>
      <c r="AP79" s="155"/>
      <c r="AQ79" s="155"/>
      <c r="AR79" s="155"/>
      <c r="AS79" s="155"/>
      <c r="AT79" s="155"/>
      <c r="AU79" s="155"/>
      <c r="AV79" s="155"/>
      <c r="AW79" s="155"/>
      <c r="AX79" s="155"/>
      <c r="AY79" s="155"/>
      <c r="AZ79" s="155"/>
      <c r="BA79" s="155"/>
    </row>
    <row r="80" spans="1:53" s="107" customFormat="1" ht="15.75">
      <c r="A80" s="181"/>
      <c r="B80" s="182"/>
      <c r="C80" s="183"/>
      <c r="D80" s="183"/>
      <c r="E80" s="183"/>
      <c r="F80" s="138"/>
      <c r="G80" s="138"/>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38"/>
      <c r="AI80" s="138"/>
      <c r="AJ80" s="138"/>
      <c r="AK80" s="138"/>
      <c r="AL80" s="138"/>
      <c r="AM80" s="138"/>
      <c r="AN80" s="138"/>
      <c r="AP80" s="155"/>
      <c r="AQ80" s="155"/>
      <c r="AR80" s="155"/>
      <c r="AS80" s="155"/>
      <c r="AT80" s="155"/>
      <c r="AU80" s="155"/>
      <c r="AV80" s="155"/>
      <c r="AW80" s="155"/>
      <c r="AX80" s="155"/>
      <c r="AY80" s="155"/>
      <c r="AZ80" s="155"/>
      <c r="BA80" s="155"/>
    </row>
    <row r="81" spans="1:53" s="107" customFormat="1" ht="15.75">
      <c r="A81" s="181"/>
      <c r="B81" s="182"/>
      <c r="C81" s="183"/>
      <c r="D81" s="183"/>
      <c r="E81" s="183"/>
      <c r="F81" s="138"/>
      <c r="G81" s="138"/>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38"/>
      <c r="AI81" s="138"/>
      <c r="AJ81" s="138"/>
      <c r="AK81" s="138"/>
      <c r="AL81" s="138"/>
      <c r="AM81" s="138"/>
      <c r="AN81" s="138"/>
      <c r="AP81" s="155"/>
      <c r="AQ81" s="155"/>
      <c r="AR81" s="155"/>
      <c r="AS81" s="155"/>
      <c r="AT81" s="155"/>
      <c r="AU81" s="155"/>
      <c r="AV81" s="155"/>
      <c r="AW81" s="155"/>
      <c r="AX81" s="155"/>
      <c r="AY81" s="155"/>
      <c r="AZ81" s="155"/>
      <c r="BA81" s="155"/>
    </row>
    <row r="82" spans="1:53" s="107" customFormat="1" ht="15.75">
      <c r="A82" s="181"/>
      <c r="B82" s="182"/>
      <c r="C82" s="183"/>
      <c r="D82" s="183"/>
      <c r="E82" s="183"/>
      <c r="F82" s="138"/>
      <c r="G82" s="138"/>
      <c r="H82" s="138"/>
      <c r="I82" s="138"/>
      <c r="J82" s="138"/>
      <c r="K82" s="138"/>
      <c r="L82" s="138"/>
      <c r="M82" s="138"/>
      <c r="N82" s="138"/>
      <c r="O82" s="138"/>
      <c r="P82" s="138"/>
      <c r="Q82" s="138"/>
      <c r="R82" s="138"/>
      <c r="S82" s="138"/>
      <c r="T82" s="138"/>
      <c r="U82" s="138"/>
      <c r="V82" s="138"/>
      <c r="W82" s="138"/>
      <c r="X82" s="138"/>
      <c r="Y82" s="138"/>
      <c r="Z82" s="138"/>
      <c r="AA82" s="138"/>
      <c r="AB82" s="138"/>
      <c r="AC82" s="138"/>
      <c r="AD82" s="138"/>
      <c r="AE82" s="138"/>
      <c r="AF82" s="138"/>
      <c r="AG82" s="138"/>
      <c r="AH82" s="138"/>
      <c r="AI82" s="138"/>
      <c r="AJ82" s="138"/>
      <c r="AK82" s="138"/>
      <c r="AL82" s="138"/>
      <c r="AM82" s="138"/>
      <c r="AN82" s="138"/>
      <c r="AP82" s="155"/>
      <c r="AQ82" s="155"/>
      <c r="AR82" s="155"/>
      <c r="AS82" s="155"/>
      <c r="AT82" s="155"/>
      <c r="AU82" s="155"/>
      <c r="AV82" s="155"/>
      <c r="AW82" s="155"/>
      <c r="AX82" s="155"/>
      <c r="AY82" s="155"/>
      <c r="AZ82" s="155"/>
      <c r="BA82" s="155"/>
    </row>
    <row r="83" spans="1:53" s="107" customFormat="1" ht="15.75">
      <c r="A83" s="181"/>
      <c r="B83" s="182"/>
      <c r="C83" s="183"/>
      <c r="D83" s="183"/>
      <c r="E83" s="183"/>
      <c r="F83" s="138"/>
      <c r="G83" s="138"/>
      <c r="H83" s="138"/>
      <c r="I83" s="138"/>
      <c r="J83" s="138"/>
      <c r="K83" s="138"/>
      <c r="L83" s="138"/>
      <c r="M83" s="138"/>
      <c r="N83" s="138"/>
      <c r="O83" s="138"/>
      <c r="P83" s="138"/>
      <c r="Q83" s="138"/>
      <c r="R83" s="138"/>
      <c r="S83" s="138"/>
      <c r="T83" s="138"/>
      <c r="U83" s="138"/>
      <c r="V83" s="138"/>
      <c r="W83" s="138"/>
      <c r="X83" s="138"/>
      <c r="Y83" s="138"/>
      <c r="Z83" s="138"/>
      <c r="AA83" s="138"/>
      <c r="AB83" s="138"/>
      <c r="AC83" s="138"/>
      <c r="AD83" s="138"/>
      <c r="AE83" s="138"/>
      <c r="AF83" s="138"/>
      <c r="AG83" s="138"/>
      <c r="AH83" s="138"/>
      <c r="AI83" s="138"/>
      <c r="AJ83" s="138"/>
      <c r="AK83" s="138"/>
      <c r="AL83" s="138"/>
      <c r="AM83" s="138"/>
      <c r="AN83" s="138"/>
      <c r="AP83" s="155"/>
      <c r="AQ83" s="155"/>
      <c r="AR83" s="155"/>
      <c r="AS83" s="155"/>
      <c r="AT83" s="155"/>
      <c r="AU83" s="155"/>
      <c r="AV83" s="155"/>
      <c r="AW83" s="155"/>
      <c r="AX83" s="155"/>
      <c r="AY83" s="155"/>
      <c r="AZ83" s="155"/>
      <c r="BA83" s="155"/>
    </row>
    <row r="84" spans="1:53" s="107" customFormat="1" ht="15.75">
      <c r="A84" s="181"/>
      <c r="B84" s="182"/>
      <c r="C84" s="183"/>
      <c r="D84" s="183"/>
      <c r="E84" s="183"/>
      <c r="F84" s="138"/>
      <c r="G84" s="138"/>
      <c r="H84" s="138"/>
      <c r="I84" s="138"/>
      <c r="J84" s="138"/>
      <c r="K84" s="138"/>
      <c r="L84" s="138"/>
      <c r="M84" s="138"/>
      <c r="N84" s="138"/>
      <c r="O84" s="138"/>
      <c r="P84" s="138"/>
      <c r="Q84" s="138"/>
      <c r="R84" s="138"/>
      <c r="S84" s="138"/>
      <c r="T84" s="138"/>
      <c r="U84" s="138"/>
      <c r="V84" s="138"/>
      <c r="W84" s="138"/>
      <c r="X84" s="138"/>
      <c r="Y84" s="138"/>
      <c r="Z84" s="138"/>
      <c r="AA84" s="138"/>
      <c r="AB84" s="138"/>
      <c r="AC84" s="138"/>
      <c r="AD84" s="138"/>
      <c r="AE84" s="138"/>
      <c r="AF84" s="138"/>
      <c r="AG84" s="138"/>
      <c r="AH84" s="138"/>
      <c r="AI84" s="138"/>
      <c r="AJ84" s="138"/>
      <c r="AK84" s="138"/>
      <c r="AL84" s="138"/>
      <c r="AM84" s="138"/>
      <c r="AN84" s="138"/>
      <c r="AP84" s="155"/>
      <c r="AQ84" s="155"/>
      <c r="AR84" s="155"/>
      <c r="AS84" s="155"/>
      <c r="AT84" s="155"/>
      <c r="AU84" s="155"/>
      <c r="AV84" s="155"/>
      <c r="AW84" s="155"/>
      <c r="AX84" s="155"/>
      <c r="AY84" s="155"/>
      <c r="AZ84" s="155"/>
      <c r="BA84" s="155"/>
    </row>
    <row r="85" spans="1:53" s="107" customFormat="1" ht="15.75">
      <c r="A85" s="181"/>
      <c r="B85" s="182"/>
      <c r="C85" s="183"/>
      <c r="D85" s="183"/>
      <c r="E85" s="183"/>
      <c r="F85" s="138"/>
      <c r="G85" s="138"/>
      <c r="H85" s="138"/>
      <c r="I85" s="138"/>
      <c r="J85" s="138"/>
      <c r="K85" s="138"/>
      <c r="L85" s="138"/>
      <c r="M85" s="138"/>
      <c r="N85" s="138"/>
      <c r="O85" s="138"/>
      <c r="P85" s="138"/>
      <c r="Q85" s="138"/>
      <c r="R85" s="138"/>
      <c r="S85" s="138"/>
      <c r="T85" s="138"/>
      <c r="U85" s="138"/>
      <c r="V85" s="138"/>
      <c r="W85" s="138"/>
      <c r="X85" s="138"/>
      <c r="Y85" s="138"/>
      <c r="Z85" s="138"/>
      <c r="AA85" s="138"/>
      <c r="AB85" s="138"/>
      <c r="AC85" s="138"/>
      <c r="AD85" s="138"/>
      <c r="AE85" s="138"/>
      <c r="AF85" s="138"/>
      <c r="AG85" s="138"/>
      <c r="AH85" s="138"/>
      <c r="AI85" s="138"/>
      <c r="AJ85" s="138"/>
      <c r="AK85" s="138"/>
      <c r="AL85" s="138"/>
      <c r="AM85" s="138"/>
      <c r="AN85" s="138"/>
      <c r="AP85" s="155"/>
      <c r="AQ85" s="155"/>
      <c r="AR85" s="155"/>
      <c r="AS85" s="155"/>
      <c r="AT85" s="155"/>
      <c r="AU85" s="155"/>
      <c r="AV85" s="155"/>
      <c r="AW85" s="155"/>
      <c r="AX85" s="155"/>
      <c r="AY85" s="155"/>
      <c r="AZ85" s="155"/>
      <c r="BA85" s="155"/>
    </row>
    <row r="86" spans="1:53" s="107" customFormat="1" ht="15.75">
      <c r="A86" s="181"/>
      <c r="B86" s="182"/>
      <c r="C86" s="183"/>
      <c r="D86" s="183"/>
      <c r="E86" s="183"/>
      <c r="F86" s="138"/>
      <c r="G86" s="138"/>
      <c r="H86" s="138"/>
      <c r="I86" s="138"/>
      <c r="J86" s="138"/>
      <c r="K86" s="138"/>
      <c r="L86" s="138"/>
      <c r="M86" s="138"/>
      <c r="N86" s="138"/>
      <c r="O86" s="138"/>
      <c r="P86" s="138"/>
      <c r="Q86" s="138"/>
      <c r="R86" s="138"/>
      <c r="S86" s="138"/>
      <c r="T86" s="138"/>
      <c r="U86" s="138"/>
      <c r="V86" s="138"/>
      <c r="W86" s="138"/>
      <c r="X86" s="138"/>
      <c r="Y86" s="138"/>
      <c r="Z86" s="138"/>
      <c r="AA86" s="138"/>
      <c r="AB86" s="138"/>
      <c r="AC86" s="138"/>
      <c r="AD86" s="138"/>
      <c r="AE86" s="138"/>
      <c r="AF86" s="138"/>
      <c r="AG86" s="138"/>
      <c r="AH86" s="138"/>
      <c r="AI86" s="138"/>
      <c r="AJ86" s="138"/>
      <c r="AK86" s="138"/>
      <c r="AL86" s="138"/>
      <c r="AM86" s="138"/>
      <c r="AN86" s="138"/>
      <c r="AP86" s="155"/>
      <c r="AQ86" s="155"/>
      <c r="AR86" s="155"/>
      <c r="AS86" s="155"/>
      <c r="AT86" s="155"/>
      <c r="AU86" s="155"/>
      <c r="AV86" s="155"/>
      <c r="AW86" s="155"/>
      <c r="AX86" s="155"/>
      <c r="AY86" s="155"/>
      <c r="AZ86" s="155"/>
      <c r="BA86" s="155"/>
    </row>
    <row r="87" spans="1:53" s="107" customFormat="1" ht="15.75">
      <c r="A87" s="181"/>
      <c r="B87" s="182"/>
      <c r="C87" s="183"/>
      <c r="D87" s="183"/>
      <c r="E87" s="183"/>
      <c r="F87" s="138"/>
      <c r="G87" s="138"/>
      <c r="H87" s="138"/>
      <c r="I87" s="138"/>
      <c r="J87" s="138"/>
      <c r="K87" s="138"/>
      <c r="L87" s="138"/>
      <c r="M87" s="138"/>
      <c r="N87" s="138"/>
      <c r="O87" s="138"/>
      <c r="P87" s="138"/>
      <c r="Q87" s="138"/>
      <c r="R87" s="138"/>
      <c r="S87" s="138"/>
      <c r="T87" s="138"/>
      <c r="U87" s="138"/>
      <c r="V87" s="138"/>
      <c r="W87" s="138"/>
      <c r="X87" s="138"/>
      <c r="Y87" s="138"/>
      <c r="Z87" s="138"/>
      <c r="AA87" s="138"/>
      <c r="AB87" s="138"/>
      <c r="AC87" s="138"/>
      <c r="AD87" s="138"/>
      <c r="AE87" s="138"/>
      <c r="AF87" s="138"/>
      <c r="AG87" s="138"/>
      <c r="AH87" s="138"/>
      <c r="AI87" s="138"/>
      <c r="AJ87" s="138"/>
      <c r="AK87" s="138"/>
      <c r="AL87" s="138"/>
      <c r="AM87" s="138"/>
      <c r="AN87" s="138"/>
      <c r="AP87" s="155"/>
      <c r="AQ87" s="155"/>
      <c r="AR87" s="155"/>
      <c r="AS87" s="155"/>
      <c r="AT87" s="155"/>
      <c r="AU87" s="155"/>
      <c r="AV87" s="155"/>
      <c r="AW87" s="155"/>
      <c r="AX87" s="155"/>
      <c r="AY87" s="155"/>
      <c r="AZ87" s="155"/>
      <c r="BA87" s="155"/>
    </row>
    <row r="88" spans="1:53" s="107" customFormat="1" ht="15.75">
      <c r="A88" s="181"/>
      <c r="B88" s="182"/>
      <c r="C88" s="183"/>
      <c r="D88" s="183"/>
      <c r="E88" s="183"/>
      <c r="F88" s="138"/>
      <c r="G88" s="138"/>
      <c r="H88" s="138"/>
      <c r="I88" s="138"/>
      <c r="J88" s="138"/>
      <c r="K88" s="138"/>
      <c r="L88" s="138"/>
      <c r="M88" s="138"/>
      <c r="N88" s="138"/>
      <c r="O88" s="138"/>
      <c r="P88" s="138"/>
      <c r="Q88" s="138"/>
      <c r="R88" s="138"/>
      <c r="S88" s="138"/>
      <c r="T88" s="138"/>
      <c r="U88" s="138"/>
      <c r="V88" s="138"/>
      <c r="W88" s="138"/>
      <c r="X88" s="138"/>
      <c r="Y88" s="138"/>
      <c r="Z88" s="138"/>
      <c r="AA88" s="138"/>
      <c r="AB88" s="138"/>
      <c r="AC88" s="138"/>
      <c r="AD88" s="138"/>
      <c r="AE88" s="138"/>
      <c r="AF88" s="138"/>
      <c r="AG88" s="138"/>
      <c r="AH88" s="138"/>
      <c r="AI88" s="138"/>
      <c r="AJ88" s="138"/>
      <c r="AK88" s="138"/>
      <c r="AL88" s="138"/>
      <c r="AM88" s="138"/>
      <c r="AN88" s="138"/>
      <c r="AP88" s="155"/>
      <c r="AQ88" s="155"/>
      <c r="AR88" s="155"/>
      <c r="AS88" s="155"/>
      <c r="AT88" s="155"/>
      <c r="AU88" s="155"/>
      <c r="AV88" s="155"/>
      <c r="AW88" s="155"/>
      <c r="AX88" s="155"/>
      <c r="AY88" s="155"/>
      <c r="AZ88" s="155"/>
      <c r="BA88" s="155"/>
    </row>
    <row r="89" spans="1:53" s="107" customFormat="1" ht="15.75">
      <c r="A89" s="181"/>
      <c r="B89" s="182"/>
      <c r="C89" s="183"/>
      <c r="D89" s="183"/>
      <c r="E89" s="183"/>
      <c r="F89" s="138"/>
      <c r="G89" s="138"/>
      <c r="H89" s="138"/>
      <c r="I89" s="138"/>
      <c r="J89" s="138"/>
      <c r="K89" s="138"/>
      <c r="L89" s="138"/>
      <c r="M89" s="138"/>
      <c r="N89" s="138"/>
      <c r="O89" s="138"/>
      <c r="P89" s="138"/>
      <c r="Q89" s="138"/>
      <c r="R89" s="138"/>
      <c r="S89" s="138"/>
      <c r="T89" s="138"/>
      <c r="U89" s="138"/>
      <c r="V89" s="138"/>
      <c r="W89" s="138"/>
      <c r="X89" s="138"/>
      <c r="Y89" s="138"/>
      <c r="Z89" s="138"/>
      <c r="AA89" s="138"/>
      <c r="AB89" s="138"/>
      <c r="AC89" s="138"/>
      <c r="AD89" s="138"/>
      <c r="AE89" s="138"/>
      <c r="AF89" s="138"/>
      <c r="AG89" s="138"/>
      <c r="AH89" s="138"/>
      <c r="AI89" s="138"/>
      <c r="AJ89" s="138"/>
      <c r="AK89" s="138"/>
      <c r="AL89" s="138"/>
      <c r="AM89" s="138"/>
      <c r="AN89" s="138"/>
      <c r="AP89" s="155"/>
      <c r="AQ89" s="155"/>
      <c r="AR89" s="155"/>
      <c r="AS89" s="155"/>
      <c r="AT89" s="155"/>
      <c r="AU89" s="155"/>
      <c r="AV89" s="155"/>
      <c r="AW89" s="155"/>
      <c r="AX89" s="155"/>
      <c r="AY89" s="155"/>
      <c r="AZ89" s="155"/>
      <c r="BA89" s="155"/>
    </row>
    <row r="90" spans="1:53" s="107" customFormat="1" ht="15.75">
      <c r="A90" s="181"/>
      <c r="B90" s="182"/>
      <c r="C90" s="183"/>
      <c r="D90" s="183"/>
      <c r="E90" s="183"/>
      <c r="F90" s="138"/>
      <c r="G90" s="138"/>
      <c r="H90" s="138"/>
      <c r="I90" s="138"/>
      <c r="J90" s="138"/>
      <c r="K90" s="138"/>
      <c r="L90" s="138"/>
      <c r="M90" s="138"/>
      <c r="N90" s="138"/>
      <c r="O90" s="138"/>
      <c r="P90" s="138"/>
      <c r="Q90" s="138"/>
      <c r="R90" s="138"/>
      <c r="S90" s="138"/>
      <c r="T90" s="138"/>
      <c r="U90" s="138"/>
      <c r="V90" s="138"/>
      <c r="W90" s="138"/>
      <c r="X90" s="138"/>
      <c r="Y90" s="138"/>
      <c r="Z90" s="138"/>
      <c r="AA90" s="138"/>
      <c r="AB90" s="138"/>
      <c r="AC90" s="138"/>
      <c r="AD90" s="138"/>
      <c r="AE90" s="138"/>
      <c r="AF90" s="138"/>
      <c r="AG90" s="138"/>
      <c r="AH90" s="138"/>
      <c r="AI90" s="138"/>
      <c r="AJ90" s="138"/>
      <c r="AK90" s="138"/>
      <c r="AL90" s="138"/>
      <c r="AM90" s="138"/>
      <c r="AN90" s="138"/>
      <c r="AP90" s="155"/>
      <c r="AQ90" s="155"/>
      <c r="AR90" s="155"/>
      <c r="AS90" s="155"/>
      <c r="AT90" s="155"/>
      <c r="AU90" s="155"/>
      <c r="AV90" s="155"/>
      <c r="AW90" s="155"/>
      <c r="AX90" s="155"/>
      <c r="AY90" s="155"/>
      <c r="AZ90" s="155"/>
      <c r="BA90" s="155"/>
    </row>
    <row r="91" spans="1:53" s="107" customFormat="1" ht="15.75">
      <c r="A91" s="181"/>
      <c r="B91" s="182"/>
      <c r="C91" s="183"/>
      <c r="D91" s="183"/>
      <c r="E91" s="183"/>
      <c r="F91" s="138"/>
      <c r="G91" s="138"/>
      <c r="H91" s="138"/>
      <c r="I91" s="138"/>
      <c r="J91" s="138"/>
      <c r="K91" s="138"/>
      <c r="L91" s="138"/>
      <c r="M91" s="138"/>
      <c r="N91" s="138"/>
      <c r="O91" s="138"/>
      <c r="P91" s="138"/>
      <c r="Q91" s="138"/>
      <c r="R91" s="138"/>
      <c r="S91" s="138"/>
      <c r="T91" s="138"/>
      <c r="U91" s="138"/>
      <c r="V91" s="138"/>
      <c r="W91" s="138"/>
      <c r="X91" s="138"/>
      <c r="Y91" s="138"/>
      <c r="Z91" s="138"/>
      <c r="AA91" s="138"/>
      <c r="AB91" s="138"/>
      <c r="AC91" s="138"/>
      <c r="AD91" s="138"/>
      <c r="AE91" s="138"/>
      <c r="AF91" s="138"/>
      <c r="AG91" s="138"/>
      <c r="AH91" s="138"/>
      <c r="AI91" s="138"/>
      <c r="AJ91" s="138"/>
      <c r="AK91" s="138"/>
      <c r="AL91" s="138"/>
      <c r="AM91" s="138"/>
      <c r="AN91" s="138"/>
      <c r="AP91" s="155"/>
      <c r="AQ91" s="155"/>
      <c r="AR91" s="155"/>
      <c r="AS91" s="155"/>
      <c r="AT91" s="155"/>
      <c r="AU91" s="155"/>
      <c r="AV91" s="155"/>
      <c r="AW91" s="155"/>
      <c r="AX91" s="155"/>
      <c r="AY91" s="155"/>
      <c r="AZ91" s="155"/>
      <c r="BA91" s="155"/>
    </row>
    <row r="92" spans="1:53" s="107" customFormat="1" ht="15.75">
      <c r="A92" s="181"/>
      <c r="B92" s="182"/>
      <c r="C92" s="183"/>
      <c r="D92" s="183"/>
      <c r="E92" s="183"/>
      <c r="F92" s="138"/>
      <c r="G92" s="138"/>
      <c r="H92" s="138"/>
      <c r="I92" s="138"/>
      <c r="J92" s="138"/>
      <c r="K92" s="138"/>
      <c r="L92" s="138"/>
      <c r="M92" s="138"/>
      <c r="N92" s="138"/>
      <c r="O92" s="138"/>
      <c r="P92" s="138"/>
      <c r="Q92" s="138"/>
      <c r="R92" s="138"/>
      <c r="S92" s="138"/>
      <c r="T92" s="138"/>
      <c r="U92" s="138"/>
      <c r="V92" s="138"/>
      <c r="W92" s="138"/>
      <c r="X92" s="138"/>
      <c r="Y92" s="138"/>
      <c r="Z92" s="138"/>
      <c r="AA92" s="138"/>
      <c r="AB92" s="138"/>
      <c r="AC92" s="138"/>
      <c r="AD92" s="138"/>
      <c r="AE92" s="138"/>
      <c r="AF92" s="138"/>
      <c r="AG92" s="138"/>
      <c r="AH92" s="138"/>
      <c r="AI92" s="138"/>
      <c r="AJ92" s="138"/>
      <c r="AK92" s="138"/>
      <c r="AL92" s="138"/>
      <c r="AM92" s="138"/>
      <c r="AN92" s="138"/>
      <c r="AP92" s="155"/>
      <c r="AQ92" s="155"/>
      <c r="AR92" s="155"/>
      <c r="AS92" s="155"/>
      <c r="AT92" s="155"/>
      <c r="AU92" s="155"/>
      <c r="AV92" s="155"/>
      <c r="AW92" s="155"/>
      <c r="AX92" s="155"/>
      <c r="AY92" s="155"/>
      <c r="AZ92" s="155"/>
      <c r="BA92" s="155"/>
    </row>
    <row r="93" spans="1:53" s="107" customFormat="1" ht="15.75">
      <c r="A93" s="181"/>
      <c r="B93" s="182"/>
      <c r="C93" s="183"/>
      <c r="D93" s="183"/>
      <c r="E93" s="183"/>
      <c r="F93" s="138"/>
      <c r="G93" s="138"/>
      <c r="H93" s="138"/>
      <c r="I93" s="138"/>
      <c r="J93" s="138"/>
      <c r="K93" s="138"/>
      <c r="L93" s="138"/>
      <c r="M93" s="138"/>
      <c r="N93" s="138"/>
      <c r="O93" s="138"/>
      <c r="P93" s="138"/>
      <c r="Q93" s="138"/>
      <c r="R93" s="138"/>
      <c r="S93" s="138"/>
      <c r="T93" s="138"/>
      <c r="U93" s="138"/>
      <c r="V93" s="138"/>
      <c r="W93" s="138"/>
      <c r="X93" s="138"/>
      <c r="Y93" s="138"/>
      <c r="Z93" s="138"/>
      <c r="AA93" s="138"/>
      <c r="AB93" s="138"/>
      <c r="AC93" s="138"/>
      <c r="AD93" s="138"/>
      <c r="AE93" s="138"/>
      <c r="AF93" s="138"/>
      <c r="AG93" s="138"/>
      <c r="AH93" s="138"/>
      <c r="AI93" s="138"/>
      <c r="AJ93" s="138"/>
      <c r="AK93" s="138"/>
      <c r="AL93" s="138"/>
      <c r="AM93" s="138"/>
      <c r="AN93" s="138"/>
      <c r="AP93" s="155"/>
      <c r="AQ93" s="155"/>
      <c r="AR93" s="155"/>
      <c r="AS93" s="155"/>
      <c r="AT93" s="155"/>
      <c r="AU93" s="155"/>
      <c r="AV93" s="155"/>
      <c r="AW93" s="155"/>
      <c r="AX93" s="155"/>
      <c r="AY93" s="155"/>
      <c r="AZ93" s="155"/>
      <c r="BA93" s="155"/>
    </row>
    <row r="94" spans="1:53" s="107" customFormat="1" ht="15.75">
      <c r="A94" s="181"/>
      <c r="B94" s="182"/>
      <c r="C94" s="183"/>
      <c r="D94" s="183"/>
      <c r="E94" s="183"/>
      <c r="F94" s="138"/>
      <c r="G94" s="138"/>
      <c r="H94" s="138"/>
      <c r="I94" s="138"/>
      <c r="J94" s="138"/>
      <c r="K94" s="138"/>
      <c r="L94" s="138"/>
      <c r="M94" s="138"/>
      <c r="N94" s="138"/>
      <c r="O94" s="138"/>
      <c r="P94" s="138"/>
      <c r="Q94" s="138"/>
      <c r="R94" s="138"/>
      <c r="S94" s="138"/>
      <c r="T94" s="138"/>
      <c r="U94" s="138"/>
      <c r="V94" s="138"/>
      <c r="W94" s="138"/>
      <c r="X94" s="138"/>
      <c r="Y94" s="138"/>
      <c r="Z94" s="138"/>
      <c r="AA94" s="138"/>
      <c r="AB94" s="138"/>
      <c r="AC94" s="138"/>
      <c r="AD94" s="138"/>
      <c r="AE94" s="138"/>
      <c r="AF94" s="138"/>
      <c r="AG94" s="138"/>
      <c r="AH94" s="138"/>
      <c r="AI94" s="138"/>
      <c r="AJ94" s="138"/>
      <c r="AK94" s="138"/>
      <c r="AL94" s="138"/>
      <c r="AM94" s="138"/>
      <c r="AN94" s="138"/>
      <c r="AP94" s="155"/>
      <c r="AQ94" s="155"/>
      <c r="AR94" s="155"/>
      <c r="AS94" s="155"/>
      <c r="AT94" s="155"/>
      <c r="AU94" s="155"/>
      <c r="AV94" s="155"/>
      <c r="AW94" s="155"/>
      <c r="AX94" s="155"/>
      <c r="AY94" s="155"/>
      <c r="AZ94" s="155"/>
      <c r="BA94" s="155"/>
    </row>
    <row r="95" spans="1:53" s="107" customFormat="1" ht="15.75">
      <c r="A95" s="181"/>
      <c r="B95" s="182"/>
      <c r="C95" s="183"/>
      <c r="D95" s="183"/>
      <c r="E95" s="183"/>
      <c r="F95" s="138"/>
      <c r="G95" s="138"/>
      <c r="H95" s="138"/>
      <c r="I95" s="138"/>
      <c r="J95" s="138"/>
      <c r="K95" s="138"/>
      <c r="L95" s="138"/>
      <c r="M95" s="138"/>
      <c r="N95" s="138"/>
      <c r="O95" s="138"/>
      <c r="P95" s="138"/>
      <c r="Q95" s="138"/>
      <c r="R95" s="138"/>
      <c r="S95" s="138"/>
      <c r="T95" s="138"/>
      <c r="U95" s="138"/>
      <c r="V95" s="138"/>
      <c r="W95" s="138"/>
      <c r="X95" s="138"/>
      <c r="Y95" s="138"/>
      <c r="Z95" s="138"/>
      <c r="AA95" s="138"/>
      <c r="AB95" s="138"/>
      <c r="AC95" s="138"/>
      <c r="AD95" s="138"/>
      <c r="AE95" s="138"/>
      <c r="AF95" s="138"/>
      <c r="AG95" s="138"/>
      <c r="AH95" s="138"/>
      <c r="AI95" s="138"/>
      <c r="AJ95" s="138"/>
      <c r="AK95" s="138"/>
      <c r="AL95" s="138"/>
      <c r="AM95" s="138"/>
      <c r="AN95" s="138"/>
      <c r="AP95" s="155"/>
      <c r="AQ95" s="155"/>
      <c r="AR95" s="155"/>
      <c r="AS95" s="155"/>
      <c r="AT95" s="155"/>
      <c r="AU95" s="155"/>
      <c r="AV95" s="155"/>
      <c r="AW95" s="155"/>
      <c r="AX95" s="155"/>
      <c r="AY95" s="155"/>
      <c r="AZ95" s="155"/>
      <c r="BA95" s="155"/>
    </row>
    <row r="96" spans="1:53" s="107" customFormat="1" ht="15.75">
      <c r="A96" s="181"/>
      <c r="B96" s="182"/>
      <c r="C96" s="183"/>
      <c r="D96" s="183"/>
      <c r="E96" s="183"/>
      <c r="F96" s="138"/>
      <c r="G96" s="138"/>
      <c r="H96" s="138"/>
      <c r="I96" s="138"/>
      <c r="J96" s="138"/>
      <c r="K96" s="138"/>
      <c r="L96" s="138"/>
      <c r="M96" s="138"/>
      <c r="N96" s="138"/>
      <c r="O96" s="138"/>
      <c r="P96" s="138"/>
      <c r="Q96" s="138"/>
      <c r="R96" s="138"/>
      <c r="S96" s="138"/>
      <c r="T96" s="138"/>
      <c r="U96" s="138"/>
      <c r="V96" s="138"/>
      <c r="W96" s="138"/>
      <c r="X96" s="138"/>
      <c r="Y96" s="138"/>
      <c r="Z96" s="138"/>
      <c r="AA96" s="138"/>
      <c r="AB96" s="138"/>
      <c r="AC96" s="138"/>
      <c r="AD96" s="138"/>
      <c r="AE96" s="138"/>
      <c r="AF96" s="138"/>
      <c r="AG96" s="138"/>
      <c r="AH96" s="138"/>
      <c r="AI96" s="138"/>
      <c r="AJ96" s="138"/>
      <c r="AK96" s="138"/>
      <c r="AL96" s="138"/>
      <c r="AM96" s="138"/>
      <c r="AN96" s="138"/>
      <c r="AP96" s="155"/>
      <c r="AQ96" s="155"/>
      <c r="AR96" s="155"/>
      <c r="AS96" s="155"/>
      <c r="AT96" s="155"/>
      <c r="AU96" s="155"/>
      <c r="AV96" s="155"/>
      <c r="AW96" s="155"/>
      <c r="AX96" s="155"/>
      <c r="AY96" s="155"/>
      <c r="AZ96" s="155"/>
      <c r="BA96" s="155"/>
    </row>
    <row r="97" spans="1:53" s="107" customFormat="1" ht="15.75">
      <c r="A97" s="181"/>
      <c r="B97" s="182"/>
      <c r="C97" s="183"/>
      <c r="D97" s="183"/>
      <c r="E97" s="183"/>
      <c r="F97" s="138"/>
      <c r="G97" s="138"/>
      <c r="H97" s="138"/>
      <c r="I97" s="138"/>
      <c r="J97" s="138"/>
      <c r="K97" s="138"/>
      <c r="L97" s="138"/>
      <c r="M97" s="138"/>
      <c r="N97" s="138"/>
      <c r="O97" s="138"/>
      <c r="P97" s="138"/>
      <c r="Q97" s="138"/>
      <c r="R97" s="138"/>
      <c r="S97" s="138"/>
      <c r="T97" s="138"/>
      <c r="U97" s="138"/>
      <c r="V97" s="138"/>
      <c r="W97" s="138"/>
      <c r="X97" s="138"/>
      <c r="Y97" s="138"/>
      <c r="Z97" s="138"/>
      <c r="AA97" s="138"/>
      <c r="AB97" s="138"/>
      <c r="AC97" s="138"/>
      <c r="AD97" s="138"/>
      <c r="AE97" s="138"/>
      <c r="AF97" s="138"/>
      <c r="AG97" s="138"/>
      <c r="AH97" s="138"/>
      <c r="AI97" s="138"/>
      <c r="AJ97" s="138"/>
      <c r="AK97" s="138"/>
      <c r="AL97" s="138"/>
      <c r="AM97" s="138"/>
      <c r="AN97" s="138"/>
      <c r="AP97" s="155"/>
      <c r="AQ97" s="155"/>
      <c r="AR97" s="155"/>
      <c r="AS97" s="155"/>
      <c r="AT97" s="155"/>
      <c r="AU97" s="155"/>
      <c r="AV97" s="155"/>
      <c r="AW97" s="155"/>
      <c r="AX97" s="155"/>
      <c r="AY97" s="155"/>
      <c r="AZ97" s="155"/>
      <c r="BA97" s="155"/>
    </row>
    <row r="98" spans="1:53" s="107" customFormat="1" ht="15.75">
      <c r="A98" s="181"/>
      <c r="B98" s="182"/>
      <c r="C98" s="183"/>
      <c r="D98" s="183"/>
      <c r="E98" s="183"/>
      <c r="F98" s="138"/>
      <c r="G98" s="138"/>
      <c r="H98" s="138"/>
      <c r="I98" s="138"/>
      <c r="J98" s="138"/>
      <c r="K98" s="138"/>
      <c r="L98" s="138"/>
      <c r="M98" s="138"/>
      <c r="N98" s="138"/>
      <c r="O98" s="138"/>
      <c r="P98" s="138"/>
      <c r="Q98" s="138"/>
      <c r="R98" s="138"/>
      <c r="S98" s="138"/>
      <c r="T98" s="138"/>
      <c r="U98" s="138"/>
      <c r="V98" s="138"/>
      <c r="W98" s="138"/>
      <c r="X98" s="138"/>
      <c r="Y98" s="138"/>
      <c r="Z98" s="138"/>
      <c r="AA98" s="138"/>
      <c r="AB98" s="138"/>
      <c r="AC98" s="138"/>
      <c r="AD98" s="138"/>
      <c r="AE98" s="138"/>
      <c r="AF98" s="138"/>
      <c r="AG98" s="138"/>
      <c r="AH98" s="138"/>
      <c r="AI98" s="138"/>
      <c r="AJ98" s="138"/>
      <c r="AK98" s="138"/>
      <c r="AL98" s="138"/>
      <c r="AM98" s="138"/>
      <c r="AN98" s="138"/>
      <c r="AP98" s="155"/>
      <c r="AQ98" s="155"/>
      <c r="AR98" s="155"/>
      <c r="AS98" s="155"/>
      <c r="AT98" s="155"/>
      <c r="AU98" s="155"/>
      <c r="AV98" s="155"/>
      <c r="AW98" s="155"/>
      <c r="AX98" s="155"/>
      <c r="AY98" s="155"/>
      <c r="AZ98" s="155"/>
      <c r="BA98" s="155"/>
    </row>
    <row r="99" spans="1:53" s="107" customFormat="1" ht="15.75">
      <c r="A99" s="181"/>
      <c r="B99" s="182"/>
      <c r="C99" s="183"/>
      <c r="D99" s="183"/>
      <c r="E99" s="183"/>
      <c r="F99" s="138"/>
      <c r="G99" s="138"/>
      <c r="H99" s="138"/>
      <c r="I99" s="138"/>
      <c r="J99" s="138"/>
      <c r="K99" s="138"/>
      <c r="L99" s="138"/>
      <c r="M99" s="138"/>
      <c r="N99" s="138"/>
      <c r="O99" s="138"/>
      <c r="P99" s="138"/>
      <c r="Q99" s="138"/>
      <c r="R99" s="138"/>
      <c r="S99" s="138"/>
      <c r="T99" s="138"/>
      <c r="U99" s="138"/>
      <c r="V99" s="138"/>
      <c r="W99" s="138"/>
      <c r="X99" s="138"/>
      <c r="Y99" s="138"/>
      <c r="Z99" s="138"/>
      <c r="AA99" s="138"/>
      <c r="AB99" s="138"/>
      <c r="AC99" s="138"/>
      <c r="AD99" s="138"/>
      <c r="AE99" s="138"/>
      <c r="AF99" s="138"/>
      <c r="AG99" s="138"/>
      <c r="AH99" s="138"/>
      <c r="AI99" s="138"/>
      <c r="AJ99" s="138"/>
      <c r="AK99" s="138"/>
      <c r="AL99" s="138"/>
      <c r="AM99" s="138"/>
      <c r="AN99" s="138"/>
      <c r="AP99" s="155"/>
      <c r="AQ99" s="155"/>
      <c r="AR99" s="155"/>
      <c r="AS99" s="155"/>
      <c r="AT99" s="155"/>
      <c r="AU99" s="155"/>
      <c r="AV99" s="155"/>
      <c r="AW99" s="155"/>
      <c r="AX99" s="155"/>
      <c r="AY99" s="155"/>
      <c r="AZ99" s="155"/>
      <c r="BA99" s="155"/>
    </row>
    <row r="100" spans="1:53" s="107" customFormat="1" ht="15.75">
      <c r="A100" s="181"/>
      <c r="B100" s="182"/>
      <c r="C100" s="183"/>
      <c r="D100" s="183"/>
      <c r="E100" s="183"/>
      <c r="F100" s="138"/>
      <c r="G100" s="138"/>
      <c r="H100" s="138"/>
      <c r="I100" s="138"/>
      <c r="J100" s="138"/>
      <c r="K100" s="138"/>
      <c r="L100" s="138"/>
      <c r="M100" s="138"/>
      <c r="N100" s="138"/>
      <c r="O100" s="138"/>
      <c r="P100" s="138"/>
      <c r="Q100" s="138"/>
      <c r="R100" s="138"/>
      <c r="S100" s="138"/>
      <c r="T100" s="138"/>
      <c r="U100" s="138"/>
      <c r="V100" s="138"/>
      <c r="W100" s="138"/>
      <c r="X100" s="138"/>
      <c r="Y100" s="138"/>
      <c r="Z100" s="138"/>
      <c r="AA100" s="138"/>
      <c r="AB100" s="138"/>
      <c r="AC100" s="138"/>
      <c r="AD100" s="138"/>
      <c r="AE100" s="138"/>
      <c r="AF100" s="138"/>
      <c r="AG100" s="138"/>
      <c r="AH100" s="138"/>
      <c r="AI100" s="138"/>
      <c r="AJ100" s="138"/>
      <c r="AK100" s="138"/>
      <c r="AL100" s="138"/>
      <c r="AM100" s="138"/>
      <c r="AN100" s="138"/>
      <c r="AP100" s="155"/>
      <c r="AQ100" s="155"/>
      <c r="AR100" s="155"/>
      <c r="AS100" s="155"/>
      <c r="AT100" s="155"/>
      <c r="AU100" s="155"/>
      <c r="AV100" s="155"/>
      <c r="AW100" s="155"/>
      <c r="AX100" s="155"/>
      <c r="AY100" s="155"/>
      <c r="AZ100" s="155"/>
      <c r="BA100" s="155"/>
    </row>
    <row r="101" spans="1:53" s="107" customFormat="1" ht="15.75">
      <c r="A101" s="181"/>
      <c r="B101" s="182"/>
      <c r="C101" s="183"/>
      <c r="D101" s="183"/>
      <c r="E101" s="183"/>
      <c r="F101" s="138"/>
      <c r="G101" s="138"/>
      <c r="H101" s="138"/>
      <c r="I101" s="138"/>
      <c r="J101" s="138"/>
      <c r="K101" s="138"/>
      <c r="L101" s="138"/>
      <c r="M101" s="138"/>
      <c r="N101" s="138"/>
      <c r="O101" s="138"/>
      <c r="P101" s="138"/>
      <c r="Q101" s="138"/>
      <c r="R101" s="138"/>
      <c r="S101" s="138"/>
      <c r="T101" s="138"/>
      <c r="U101" s="138"/>
      <c r="V101" s="138"/>
      <c r="W101" s="138"/>
      <c r="X101" s="138"/>
      <c r="Y101" s="138"/>
      <c r="Z101" s="138"/>
      <c r="AA101" s="138"/>
      <c r="AB101" s="138"/>
      <c r="AC101" s="138"/>
      <c r="AD101" s="138"/>
      <c r="AE101" s="138"/>
      <c r="AF101" s="138"/>
      <c r="AG101" s="138"/>
      <c r="AH101" s="138"/>
      <c r="AI101" s="138"/>
      <c r="AJ101" s="138"/>
      <c r="AK101" s="138"/>
      <c r="AL101" s="138"/>
      <c r="AM101" s="138"/>
      <c r="AN101" s="138"/>
      <c r="AP101" s="155"/>
      <c r="AQ101" s="155"/>
      <c r="AR101" s="155"/>
      <c r="AS101" s="155"/>
      <c r="AT101" s="155"/>
      <c r="AU101" s="155"/>
      <c r="AV101" s="155"/>
      <c r="AW101" s="155"/>
      <c r="AX101" s="155"/>
      <c r="AY101" s="155"/>
      <c r="AZ101" s="155"/>
      <c r="BA101" s="155"/>
    </row>
    <row r="102" spans="1:53" s="107" customFormat="1" ht="15.75">
      <c r="A102" s="181"/>
      <c r="B102" s="182"/>
      <c r="C102" s="183"/>
      <c r="D102" s="183"/>
      <c r="E102" s="183"/>
      <c r="F102" s="138"/>
      <c r="G102" s="138"/>
      <c r="H102" s="138"/>
      <c r="I102" s="138"/>
      <c r="J102" s="138"/>
      <c r="K102" s="138"/>
      <c r="L102" s="138"/>
      <c r="M102" s="138"/>
      <c r="N102" s="138"/>
      <c r="O102" s="138"/>
      <c r="P102" s="138"/>
      <c r="Q102" s="138"/>
      <c r="R102" s="138"/>
      <c r="S102" s="138"/>
      <c r="T102" s="138"/>
      <c r="U102" s="138"/>
      <c r="V102" s="138"/>
      <c r="W102" s="138"/>
      <c r="X102" s="138"/>
      <c r="Y102" s="138"/>
      <c r="Z102" s="138"/>
      <c r="AA102" s="138"/>
      <c r="AB102" s="138"/>
      <c r="AC102" s="138"/>
      <c r="AD102" s="138"/>
      <c r="AE102" s="138"/>
      <c r="AF102" s="138"/>
      <c r="AG102" s="138"/>
      <c r="AH102" s="138"/>
      <c r="AI102" s="138"/>
      <c r="AJ102" s="138"/>
      <c r="AK102" s="138"/>
      <c r="AL102" s="138"/>
      <c r="AM102" s="138"/>
      <c r="AN102" s="138"/>
      <c r="AP102" s="155"/>
      <c r="AQ102" s="155"/>
      <c r="AR102" s="155"/>
      <c r="AS102" s="155"/>
      <c r="AT102" s="155"/>
      <c r="AU102" s="155"/>
      <c r="AV102" s="155"/>
      <c r="AW102" s="155"/>
      <c r="AX102" s="155"/>
      <c r="AY102" s="155"/>
      <c r="AZ102" s="155"/>
      <c r="BA102" s="155"/>
    </row>
    <row r="103" spans="1:53" s="107" customFormat="1" ht="15.75">
      <c r="A103" s="181"/>
      <c r="B103" s="182"/>
      <c r="C103" s="183"/>
      <c r="D103" s="183"/>
      <c r="E103" s="183"/>
      <c r="F103" s="138"/>
      <c r="G103" s="138"/>
      <c r="H103" s="138"/>
      <c r="I103" s="138"/>
      <c r="J103" s="138"/>
      <c r="K103" s="138"/>
      <c r="L103" s="138"/>
      <c r="M103" s="138"/>
      <c r="N103" s="138"/>
      <c r="O103" s="138"/>
      <c r="P103" s="138"/>
      <c r="Q103" s="138"/>
      <c r="R103" s="138"/>
      <c r="S103" s="138"/>
      <c r="T103" s="138"/>
      <c r="U103" s="138"/>
      <c r="V103" s="138"/>
      <c r="W103" s="138"/>
      <c r="X103" s="138"/>
      <c r="Y103" s="138"/>
      <c r="Z103" s="138"/>
      <c r="AA103" s="138"/>
      <c r="AB103" s="138"/>
      <c r="AC103" s="138"/>
      <c r="AD103" s="138"/>
      <c r="AE103" s="138"/>
      <c r="AF103" s="138"/>
      <c r="AG103" s="138"/>
      <c r="AH103" s="138"/>
      <c r="AI103" s="138"/>
      <c r="AJ103" s="138"/>
      <c r="AK103" s="138"/>
      <c r="AL103" s="138"/>
      <c r="AM103" s="138"/>
      <c r="AN103" s="138"/>
      <c r="AP103" s="155"/>
      <c r="AQ103" s="155"/>
      <c r="AR103" s="155"/>
      <c r="AS103" s="155"/>
      <c r="AT103" s="155"/>
      <c r="AU103" s="155"/>
      <c r="AV103" s="155"/>
      <c r="AW103" s="155"/>
      <c r="AX103" s="155"/>
      <c r="AY103" s="155"/>
      <c r="AZ103" s="155"/>
      <c r="BA103" s="155"/>
    </row>
    <row r="104" spans="1:53" s="107" customFormat="1" ht="15.75">
      <c r="A104" s="181"/>
      <c r="B104" s="182"/>
      <c r="C104" s="183"/>
      <c r="D104" s="183"/>
      <c r="E104" s="183"/>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38"/>
      <c r="AM104" s="138"/>
      <c r="AN104" s="138"/>
      <c r="AP104" s="155"/>
      <c r="AQ104" s="155"/>
      <c r="AR104" s="155"/>
      <c r="AS104" s="155"/>
      <c r="AT104" s="155"/>
      <c r="AU104" s="155"/>
      <c r="AV104" s="155"/>
      <c r="AW104" s="155"/>
      <c r="AX104" s="155"/>
      <c r="AY104" s="155"/>
      <c r="AZ104" s="155"/>
      <c r="BA104" s="155"/>
    </row>
    <row r="105" spans="1:53" s="107" customFormat="1" ht="15.75">
      <c r="A105" s="181"/>
      <c r="B105" s="182"/>
      <c r="C105" s="183"/>
      <c r="D105" s="183"/>
      <c r="E105" s="183"/>
      <c r="F105" s="138"/>
      <c r="G105" s="138"/>
      <c r="H105" s="138"/>
      <c r="I105" s="138"/>
      <c r="J105" s="138"/>
      <c r="K105" s="138"/>
      <c r="L105" s="138"/>
      <c r="M105" s="138"/>
      <c r="N105" s="138"/>
      <c r="O105" s="138"/>
      <c r="P105" s="138"/>
      <c r="Q105" s="138"/>
      <c r="R105" s="138"/>
      <c r="S105" s="138"/>
      <c r="T105" s="138"/>
      <c r="U105" s="138"/>
      <c r="V105" s="138"/>
      <c r="W105" s="138"/>
      <c r="X105" s="138"/>
      <c r="Y105" s="138"/>
      <c r="Z105" s="138"/>
      <c r="AA105" s="138"/>
      <c r="AB105" s="138"/>
      <c r="AC105" s="138"/>
      <c r="AD105" s="138"/>
      <c r="AE105" s="138"/>
      <c r="AF105" s="138"/>
      <c r="AG105" s="138"/>
      <c r="AH105" s="138"/>
      <c r="AI105" s="138"/>
      <c r="AJ105" s="138"/>
      <c r="AK105" s="138"/>
      <c r="AL105" s="138"/>
      <c r="AM105" s="138"/>
      <c r="AN105" s="138"/>
      <c r="AP105" s="155"/>
      <c r="AQ105" s="155"/>
      <c r="AR105" s="155"/>
      <c r="AS105" s="155"/>
      <c r="AT105" s="155"/>
      <c r="AU105" s="155"/>
      <c r="AV105" s="155"/>
      <c r="AW105" s="155"/>
      <c r="AX105" s="155"/>
      <c r="AY105" s="155"/>
      <c r="AZ105" s="155"/>
      <c r="BA105" s="155"/>
    </row>
    <row r="106" spans="1:53" s="107" customFormat="1" ht="15.75">
      <c r="A106" s="181"/>
      <c r="B106" s="182"/>
      <c r="C106" s="183"/>
      <c r="D106" s="183"/>
      <c r="E106" s="183"/>
      <c r="F106" s="138"/>
      <c r="G106" s="138"/>
      <c r="H106" s="138"/>
      <c r="I106" s="138"/>
      <c r="J106" s="138"/>
      <c r="K106" s="138"/>
      <c r="L106" s="138"/>
      <c r="M106" s="138"/>
      <c r="N106" s="138"/>
      <c r="O106" s="138"/>
      <c r="P106" s="138"/>
      <c r="Q106" s="138"/>
      <c r="R106" s="138"/>
      <c r="S106" s="138"/>
      <c r="T106" s="138"/>
      <c r="U106" s="138"/>
      <c r="V106" s="138"/>
      <c r="W106" s="138"/>
      <c r="X106" s="138"/>
      <c r="Y106" s="138"/>
      <c r="Z106" s="138"/>
      <c r="AA106" s="138"/>
      <c r="AB106" s="138"/>
      <c r="AC106" s="138"/>
      <c r="AD106" s="138"/>
      <c r="AE106" s="138"/>
      <c r="AF106" s="138"/>
      <c r="AG106" s="138"/>
      <c r="AH106" s="138"/>
      <c r="AI106" s="138"/>
      <c r="AJ106" s="138"/>
      <c r="AK106" s="138"/>
      <c r="AL106" s="138"/>
      <c r="AM106" s="138"/>
      <c r="AN106" s="138"/>
      <c r="AP106" s="155"/>
      <c r="AQ106" s="155"/>
      <c r="AR106" s="155"/>
      <c r="AS106" s="155"/>
      <c r="AT106" s="155"/>
      <c r="AU106" s="155"/>
      <c r="AV106" s="155"/>
      <c r="AW106" s="155"/>
      <c r="AX106" s="155"/>
      <c r="AY106" s="155"/>
      <c r="AZ106" s="155"/>
      <c r="BA106" s="155"/>
    </row>
    <row r="107" spans="1:53" s="107" customFormat="1" ht="15.75">
      <c r="A107" s="181"/>
      <c r="B107" s="182"/>
      <c r="C107" s="183"/>
      <c r="D107" s="183"/>
      <c r="E107" s="183"/>
      <c r="F107" s="138"/>
      <c r="G107" s="138"/>
      <c r="H107" s="138"/>
      <c r="I107" s="138"/>
      <c r="J107" s="138"/>
      <c r="K107" s="138"/>
      <c r="L107" s="138"/>
      <c r="M107" s="138"/>
      <c r="N107" s="138"/>
      <c r="O107" s="138"/>
      <c r="P107" s="138"/>
      <c r="Q107" s="138"/>
      <c r="R107" s="138"/>
      <c r="S107" s="138"/>
      <c r="T107" s="138"/>
      <c r="U107" s="138"/>
      <c r="V107" s="138"/>
      <c r="W107" s="138"/>
      <c r="X107" s="138"/>
      <c r="Y107" s="138"/>
      <c r="Z107" s="138"/>
      <c r="AA107" s="138"/>
      <c r="AB107" s="138"/>
      <c r="AC107" s="138"/>
      <c r="AD107" s="138"/>
      <c r="AE107" s="138"/>
      <c r="AF107" s="138"/>
      <c r="AG107" s="138"/>
      <c r="AH107" s="138"/>
      <c r="AI107" s="138"/>
      <c r="AJ107" s="138"/>
      <c r="AK107" s="138"/>
      <c r="AL107" s="138"/>
      <c r="AM107" s="138"/>
      <c r="AN107" s="138"/>
      <c r="AP107" s="155"/>
      <c r="AQ107" s="155"/>
      <c r="AR107" s="155"/>
      <c r="AS107" s="155"/>
      <c r="AT107" s="155"/>
      <c r="AU107" s="155"/>
      <c r="AV107" s="155"/>
      <c r="AW107" s="155"/>
      <c r="AX107" s="155"/>
      <c r="AY107" s="155"/>
      <c r="AZ107" s="155"/>
      <c r="BA107" s="155"/>
    </row>
    <row r="108" spans="1:53" s="107" customFormat="1" ht="15.75">
      <c r="A108" s="181"/>
      <c r="B108" s="182"/>
      <c r="C108" s="183"/>
      <c r="D108" s="183"/>
      <c r="E108" s="183"/>
      <c r="F108" s="138"/>
      <c r="G108" s="138"/>
      <c r="H108" s="138"/>
      <c r="I108" s="138"/>
      <c r="J108" s="138"/>
      <c r="K108" s="138"/>
      <c r="L108" s="138"/>
      <c r="M108" s="138"/>
      <c r="N108" s="138"/>
      <c r="O108" s="138"/>
      <c r="P108" s="138"/>
      <c r="Q108" s="138"/>
      <c r="R108" s="138"/>
      <c r="S108" s="138"/>
      <c r="T108" s="138"/>
      <c r="U108" s="138"/>
      <c r="V108" s="138"/>
      <c r="W108" s="138"/>
      <c r="X108" s="138"/>
      <c r="Y108" s="138"/>
      <c r="Z108" s="138"/>
      <c r="AA108" s="138"/>
      <c r="AB108" s="138"/>
      <c r="AC108" s="138"/>
      <c r="AD108" s="138"/>
      <c r="AE108" s="138"/>
      <c r="AF108" s="138"/>
      <c r="AG108" s="138"/>
      <c r="AH108" s="138"/>
      <c r="AI108" s="138"/>
      <c r="AJ108" s="138"/>
      <c r="AK108" s="138"/>
      <c r="AL108" s="138"/>
      <c r="AM108" s="138"/>
      <c r="AN108" s="138"/>
      <c r="AP108" s="155"/>
      <c r="AQ108" s="155"/>
      <c r="AR108" s="155"/>
      <c r="AS108" s="155"/>
      <c r="AT108" s="155"/>
      <c r="AU108" s="155"/>
      <c r="AV108" s="155"/>
      <c r="AW108" s="155"/>
      <c r="AX108" s="155"/>
      <c r="AY108" s="155"/>
      <c r="AZ108" s="155"/>
      <c r="BA108" s="155"/>
    </row>
    <row r="109" spans="1:53" s="107" customFormat="1" ht="15.75">
      <c r="A109" s="181"/>
      <c r="B109" s="182"/>
      <c r="C109" s="183"/>
      <c r="D109" s="183"/>
      <c r="E109" s="183"/>
      <c r="F109" s="138"/>
      <c r="G109" s="138"/>
      <c r="H109" s="138"/>
      <c r="I109" s="138"/>
      <c r="J109" s="138"/>
      <c r="K109" s="138"/>
      <c r="L109" s="138"/>
      <c r="M109" s="138"/>
      <c r="N109" s="138"/>
      <c r="O109" s="138"/>
      <c r="P109" s="138"/>
      <c r="Q109" s="138"/>
      <c r="R109" s="138"/>
      <c r="S109" s="138"/>
      <c r="T109" s="138"/>
      <c r="U109" s="138"/>
      <c r="V109" s="138"/>
      <c r="W109" s="138"/>
      <c r="X109" s="138"/>
      <c r="Y109" s="138"/>
      <c r="Z109" s="138"/>
      <c r="AA109" s="138"/>
      <c r="AB109" s="138"/>
      <c r="AC109" s="138"/>
      <c r="AD109" s="138"/>
      <c r="AE109" s="138"/>
      <c r="AF109" s="138"/>
      <c r="AG109" s="138"/>
      <c r="AH109" s="138"/>
      <c r="AI109" s="138"/>
      <c r="AJ109" s="138"/>
      <c r="AK109" s="138"/>
      <c r="AL109" s="138"/>
      <c r="AM109" s="138"/>
      <c r="AN109" s="138"/>
      <c r="AP109" s="155"/>
      <c r="AQ109" s="155"/>
      <c r="AR109" s="155"/>
      <c r="AS109" s="155"/>
      <c r="AT109" s="155"/>
      <c r="AU109" s="155"/>
      <c r="AV109" s="155"/>
      <c r="AW109" s="155"/>
      <c r="AX109" s="155"/>
      <c r="AY109" s="155"/>
      <c r="AZ109" s="155"/>
      <c r="BA109" s="155"/>
    </row>
    <row r="110" spans="1:53" s="107" customFormat="1" ht="15.75">
      <c r="A110" s="181"/>
      <c r="B110" s="182"/>
      <c r="C110" s="183"/>
      <c r="D110" s="183"/>
      <c r="E110" s="183"/>
      <c r="F110" s="138"/>
      <c r="G110" s="138"/>
      <c r="H110" s="138"/>
      <c r="I110" s="138"/>
      <c r="J110" s="138"/>
      <c r="K110" s="138"/>
      <c r="L110" s="138"/>
      <c r="M110" s="138"/>
      <c r="N110" s="138"/>
      <c r="O110" s="138"/>
      <c r="P110" s="138"/>
      <c r="Q110" s="138"/>
      <c r="R110" s="138"/>
      <c r="S110" s="138"/>
      <c r="T110" s="138"/>
      <c r="U110" s="138"/>
      <c r="V110" s="138"/>
      <c r="W110" s="138"/>
      <c r="X110" s="138"/>
      <c r="Y110" s="138"/>
      <c r="Z110" s="138"/>
      <c r="AA110" s="138"/>
      <c r="AB110" s="138"/>
      <c r="AC110" s="138"/>
      <c r="AD110" s="138"/>
      <c r="AE110" s="138"/>
      <c r="AF110" s="138"/>
      <c r="AG110" s="138"/>
      <c r="AH110" s="138"/>
      <c r="AI110" s="138"/>
      <c r="AJ110" s="138"/>
      <c r="AK110" s="138"/>
      <c r="AL110" s="138"/>
      <c r="AM110" s="138"/>
      <c r="AN110" s="138"/>
      <c r="AP110" s="155"/>
      <c r="AQ110" s="155"/>
      <c r="AR110" s="155"/>
      <c r="AS110" s="155"/>
      <c r="AT110" s="155"/>
      <c r="AU110" s="155"/>
      <c r="AV110" s="155"/>
      <c r="AW110" s="155"/>
      <c r="AX110" s="155"/>
      <c r="AY110" s="155"/>
      <c r="AZ110" s="155"/>
      <c r="BA110" s="155"/>
    </row>
    <row r="111" spans="1:53" s="107" customFormat="1" ht="15.75">
      <c r="A111" s="181"/>
      <c r="B111" s="182"/>
      <c r="C111" s="183"/>
      <c r="D111" s="183"/>
      <c r="E111" s="183"/>
      <c r="F111" s="138"/>
      <c r="G111" s="138"/>
      <c r="H111" s="138"/>
      <c r="I111" s="138"/>
      <c r="J111" s="138"/>
      <c r="K111" s="138"/>
      <c r="L111" s="138"/>
      <c r="M111" s="138"/>
      <c r="N111" s="138"/>
      <c r="O111" s="138"/>
      <c r="P111" s="138"/>
      <c r="Q111" s="138"/>
      <c r="R111" s="138"/>
      <c r="S111" s="138"/>
      <c r="T111" s="138"/>
      <c r="U111" s="138"/>
      <c r="V111" s="138"/>
      <c r="W111" s="138"/>
      <c r="X111" s="138"/>
      <c r="Y111" s="138"/>
      <c r="Z111" s="138"/>
      <c r="AA111" s="138"/>
      <c r="AB111" s="138"/>
      <c r="AC111" s="138"/>
      <c r="AD111" s="138"/>
      <c r="AE111" s="138"/>
      <c r="AF111" s="138"/>
      <c r="AG111" s="138"/>
      <c r="AH111" s="138"/>
      <c r="AI111" s="138"/>
      <c r="AJ111" s="138"/>
      <c r="AK111" s="138"/>
      <c r="AL111" s="138"/>
      <c r="AM111" s="138"/>
      <c r="AN111" s="138"/>
      <c r="AP111" s="155"/>
      <c r="AQ111" s="155"/>
      <c r="AR111" s="155"/>
      <c r="AS111" s="155"/>
      <c r="AT111" s="155"/>
      <c r="AU111" s="155"/>
      <c r="AV111" s="155"/>
      <c r="AW111" s="155"/>
      <c r="AX111" s="155"/>
      <c r="AY111" s="155"/>
      <c r="AZ111" s="155"/>
      <c r="BA111" s="155"/>
    </row>
    <row r="112" spans="1:53" s="107" customFormat="1" ht="15.75">
      <c r="A112" s="181"/>
      <c r="B112" s="182"/>
      <c r="C112" s="183"/>
      <c r="D112" s="183"/>
      <c r="E112" s="183"/>
      <c r="F112" s="138"/>
      <c r="G112" s="138"/>
      <c r="H112" s="138"/>
      <c r="I112" s="138"/>
      <c r="J112" s="138"/>
      <c r="K112" s="138"/>
      <c r="L112" s="138"/>
      <c r="M112" s="138"/>
      <c r="N112" s="138"/>
      <c r="O112" s="138"/>
      <c r="P112" s="138"/>
      <c r="Q112" s="138"/>
      <c r="R112" s="138"/>
      <c r="S112" s="138"/>
      <c r="T112" s="138"/>
      <c r="U112" s="138"/>
      <c r="V112" s="138"/>
      <c r="W112" s="138"/>
      <c r="X112" s="138"/>
      <c r="Y112" s="138"/>
      <c r="Z112" s="138"/>
      <c r="AA112" s="138"/>
      <c r="AB112" s="138"/>
      <c r="AC112" s="138"/>
      <c r="AD112" s="138"/>
      <c r="AE112" s="138"/>
      <c r="AF112" s="138"/>
      <c r="AG112" s="138"/>
      <c r="AH112" s="138"/>
      <c r="AI112" s="138"/>
      <c r="AJ112" s="138"/>
      <c r="AK112" s="138"/>
      <c r="AL112" s="138"/>
      <c r="AM112" s="138"/>
      <c r="AN112" s="138"/>
      <c r="AP112" s="155"/>
      <c r="AQ112" s="155"/>
      <c r="AR112" s="155"/>
      <c r="AS112" s="155"/>
      <c r="AT112" s="155"/>
      <c r="AU112" s="155"/>
      <c r="AV112" s="155"/>
      <c r="AW112" s="155"/>
      <c r="AX112" s="155"/>
      <c r="AY112" s="155"/>
      <c r="AZ112" s="155"/>
      <c r="BA112" s="155"/>
    </row>
    <row r="113" spans="1:53" s="107" customFormat="1" ht="15.75">
      <c r="A113" s="181"/>
      <c r="B113" s="182"/>
      <c r="C113" s="183"/>
      <c r="D113" s="183"/>
      <c r="E113" s="183"/>
      <c r="F113" s="138"/>
      <c r="G113" s="138"/>
      <c r="H113" s="138"/>
      <c r="I113" s="138"/>
      <c r="J113" s="138"/>
      <c r="K113" s="138"/>
      <c r="L113" s="138"/>
      <c r="M113" s="138"/>
      <c r="N113" s="138"/>
      <c r="O113" s="138"/>
      <c r="P113" s="138"/>
      <c r="Q113" s="138"/>
      <c r="R113" s="138"/>
      <c r="S113" s="138"/>
      <c r="T113" s="138"/>
      <c r="U113" s="138"/>
      <c r="V113" s="138"/>
      <c r="W113" s="138"/>
      <c r="X113" s="138"/>
      <c r="Y113" s="138"/>
      <c r="Z113" s="138"/>
      <c r="AA113" s="138"/>
      <c r="AB113" s="138"/>
      <c r="AC113" s="138"/>
      <c r="AD113" s="138"/>
      <c r="AE113" s="138"/>
      <c r="AF113" s="138"/>
      <c r="AG113" s="138"/>
      <c r="AH113" s="138"/>
      <c r="AI113" s="138"/>
      <c r="AJ113" s="138"/>
      <c r="AK113" s="138"/>
      <c r="AL113" s="138"/>
      <c r="AM113" s="138"/>
      <c r="AN113" s="138"/>
      <c r="AP113" s="155"/>
      <c r="AQ113" s="155"/>
      <c r="AR113" s="155"/>
      <c r="AS113" s="155"/>
      <c r="AT113" s="155"/>
      <c r="AU113" s="155"/>
      <c r="AV113" s="155"/>
      <c r="AW113" s="155"/>
      <c r="AX113" s="155"/>
      <c r="AY113" s="155"/>
      <c r="AZ113" s="155"/>
      <c r="BA113" s="155"/>
    </row>
    <row r="114" spans="1:53" s="107" customFormat="1" ht="15.75">
      <c r="A114" s="181"/>
      <c r="B114" s="182"/>
      <c r="C114" s="183"/>
      <c r="D114" s="183"/>
      <c r="E114" s="183"/>
      <c r="F114" s="138"/>
      <c r="G114" s="138"/>
      <c r="H114" s="138"/>
      <c r="I114" s="138"/>
      <c r="J114" s="138"/>
      <c r="K114" s="138"/>
      <c r="L114" s="138"/>
      <c r="M114" s="138"/>
      <c r="N114" s="138"/>
      <c r="O114" s="138"/>
      <c r="P114" s="138"/>
      <c r="Q114" s="138"/>
      <c r="R114" s="138"/>
      <c r="S114" s="138"/>
      <c r="T114" s="138"/>
      <c r="U114" s="138"/>
      <c r="V114" s="138"/>
      <c r="W114" s="138"/>
      <c r="X114" s="138"/>
      <c r="Y114" s="138"/>
      <c r="Z114" s="138"/>
      <c r="AA114" s="138"/>
      <c r="AB114" s="138"/>
      <c r="AC114" s="138"/>
      <c r="AD114" s="138"/>
      <c r="AE114" s="138"/>
      <c r="AF114" s="138"/>
      <c r="AG114" s="138"/>
      <c r="AH114" s="138"/>
      <c r="AI114" s="138"/>
      <c r="AJ114" s="138"/>
      <c r="AK114" s="138"/>
      <c r="AL114" s="138"/>
      <c r="AM114" s="138"/>
      <c r="AN114" s="138"/>
      <c r="AP114" s="155"/>
      <c r="AQ114" s="155"/>
      <c r="AR114" s="155"/>
      <c r="AS114" s="155"/>
      <c r="AT114" s="155"/>
      <c r="AU114" s="155"/>
      <c r="AV114" s="155"/>
      <c r="AW114" s="155"/>
      <c r="AX114" s="155"/>
      <c r="AY114" s="155"/>
      <c r="AZ114" s="155"/>
      <c r="BA114" s="155"/>
    </row>
    <row r="115" spans="1:53" s="107" customFormat="1" ht="15.75">
      <c r="A115" s="181"/>
      <c r="B115" s="182"/>
      <c r="C115" s="183"/>
      <c r="D115" s="183"/>
      <c r="E115" s="183"/>
      <c r="F115" s="138"/>
      <c r="G115" s="138"/>
      <c r="H115" s="138"/>
      <c r="I115" s="138"/>
      <c r="J115" s="138"/>
      <c r="K115" s="138"/>
      <c r="L115" s="138"/>
      <c r="M115" s="138"/>
      <c r="N115" s="138"/>
      <c r="O115" s="138"/>
      <c r="P115" s="138"/>
      <c r="Q115" s="138"/>
      <c r="R115" s="138"/>
      <c r="S115" s="138"/>
      <c r="T115" s="138"/>
      <c r="U115" s="138"/>
      <c r="V115" s="138"/>
      <c r="W115" s="138"/>
      <c r="X115" s="138"/>
      <c r="Y115" s="138"/>
      <c r="Z115" s="138"/>
      <c r="AA115" s="138"/>
      <c r="AB115" s="138"/>
      <c r="AC115" s="138"/>
      <c r="AD115" s="138"/>
      <c r="AE115" s="138"/>
      <c r="AF115" s="138"/>
      <c r="AG115" s="138"/>
      <c r="AH115" s="138"/>
      <c r="AI115" s="138"/>
      <c r="AJ115" s="138"/>
      <c r="AK115" s="138"/>
      <c r="AL115" s="138"/>
      <c r="AM115" s="138"/>
      <c r="AN115" s="138"/>
      <c r="AP115" s="155"/>
      <c r="AQ115" s="155"/>
      <c r="AR115" s="155"/>
      <c r="AS115" s="155"/>
      <c r="AT115" s="155"/>
      <c r="AU115" s="155"/>
      <c r="AV115" s="155"/>
      <c r="AW115" s="155"/>
      <c r="AX115" s="155"/>
      <c r="AY115" s="155"/>
      <c r="AZ115" s="155"/>
      <c r="BA115" s="155"/>
    </row>
    <row r="116" spans="1:53" s="107" customFormat="1" ht="15.75">
      <c r="A116" s="181"/>
      <c r="B116" s="182"/>
      <c r="C116" s="183"/>
      <c r="D116" s="183"/>
      <c r="E116" s="183"/>
      <c r="F116" s="138"/>
      <c r="G116" s="138"/>
      <c r="H116" s="138"/>
      <c r="I116" s="138"/>
      <c r="J116" s="138"/>
      <c r="K116" s="138"/>
      <c r="L116" s="138"/>
      <c r="M116" s="138"/>
      <c r="N116" s="138"/>
      <c r="O116" s="138"/>
      <c r="P116" s="138"/>
      <c r="Q116" s="138"/>
      <c r="R116" s="138"/>
      <c r="S116" s="138"/>
      <c r="T116" s="138"/>
      <c r="U116" s="138"/>
      <c r="V116" s="138"/>
      <c r="W116" s="138"/>
      <c r="X116" s="138"/>
      <c r="Y116" s="138"/>
      <c r="Z116" s="138"/>
      <c r="AA116" s="138"/>
      <c r="AB116" s="138"/>
      <c r="AC116" s="138"/>
      <c r="AD116" s="138"/>
      <c r="AE116" s="138"/>
      <c r="AF116" s="138"/>
      <c r="AG116" s="138"/>
      <c r="AH116" s="138"/>
      <c r="AI116" s="138"/>
      <c r="AJ116" s="138"/>
      <c r="AK116" s="138"/>
      <c r="AL116" s="138"/>
      <c r="AM116" s="138"/>
      <c r="AN116" s="138"/>
      <c r="AP116" s="155"/>
      <c r="AQ116" s="155"/>
      <c r="AR116" s="155"/>
      <c r="AS116" s="155"/>
      <c r="AT116" s="155"/>
      <c r="AU116" s="155"/>
      <c r="AV116" s="155"/>
      <c r="AW116" s="155"/>
      <c r="AX116" s="155"/>
      <c r="AY116" s="155"/>
      <c r="AZ116" s="155"/>
      <c r="BA116" s="155"/>
    </row>
    <row r="117" spans="1:53" s="107" customFormat="1" ht="15.75">
      <c r="A117" s="181"/>
      <c r="B117" s="182"/>
      <c r="C117" s="183"/>
      <c r="D117" s="183"/>
      <c r="E117" s="183"/>
      <c r="F117" s="138"/>
      <c r="G117" s="138"/>
      <c r="H117" s="138"/>
      <c r="I117" s="138"/>
      <c r="J117" s="138"/>
      <c r="K117" s="138"/>
      <c r="L117" s="138"/>
      <c r="M117" s="138"/>
      <c r="N117" s="138"/>
      <c r="O117" s="138"/>
      <c r="P117" s="138"/>
      <c r="Q117" s="138"/>
      <c r="R117" s="138"/>
      <c r="S117" s="138"/>
      <c r="T117" s="138"/>
      <c r="U117" s="138"/>
      <c r="V117" s="138"/>
      <c r="W117" s="138"/>
      <c r="X117" s="138"/>
      <c r="Y117" s="138"/>
      <c r="Z117" s="138"/>
      <c r="AA117" s="138"/>
      <c r="AB117" s="138"/>
      <c r="AC117" s="138"/>
      <c r="AD117" s="138"/>
      <c r="AE117" s="138"/>
      <c r="AF117" s="138"/>
      <c r="AG117" s="138"/>
      <c r="AH117" s="138"/>
      <c r="AI117" s="138"/>
      <c r="AJ117" s="138"/>
      <c r="AK117" s="138"/>
      <c r="AL117" s="138"/>
      <c r="AM117" s="138"/>
      <c r="AN117" s="138"/>
      <c r="AP117" s="155"/>
      <c r="AQ117" s="155"/>
      <c r="AR117" s="155"/>
      <c r="AS117" s="155"/>
      <c r="AT117" s="155"/>
      <c r="AU117" s="155"/>
      <c r="AV117" s="155"/>
      <c r="AW117" s="155"/>
      <c r="AX117" s="155"/>
      <c r="AY117" s="155"/>
      <c r="AZ117" s="155"/>
      <c r="BA117" s="155"/>
    </row>
    <row r="118" spans="1:53" s="107" customFormat="1" ht="15.75">
      <c r="A118" s="181"/>
      <c r="B118" s="182"/>
      <c r="C118" s="183"/>
      <c r="D118" s="183"/>
      <c r="E118" s="183"/>
      <c r="F118" s="138"/>
      <c r="G118" s="138"/>
      <c r="H118" s="138"/>
      <c r="I118" s="138"/>
      <c r="J118" s="138"/>
      <c r="K118" s="138"/>
      <c r="L118" s="138"/>
      <c r="M118" s="138"/>
      <c r="N118" s="138"/>
      <c r="O118" s="138"/>
      <c r="P118" s="138"/>
      <c r="Q118" s="138"/>
      <c r="R118" s="138"/>
      <c r="S118" s="138"/>
      <c r="T118" s="138"/>
      <c r="U118" s="138"/>
      <c r="V118" s="138"/>
      <c r="W118" s="138"/>
      <c r="X118" s="138"/>
      <c r="Y118" s="138"/>
      <c r="Z118" s="138"/>
      <c r="AA118" s="138"/>
      <c r="AB118" s="138"/>
      <c r="AC118" s="138"/>
      <c r="AD118" s="138"/>
      <c r="AE118" s="138"/>
      <c r="AF118" s="138"/>
      <c r="AG118" s="138"/>
      <c r="AH118" s="138"/>
      <c r="AI118" s="138"/>
      <c r="AJ118" s="138"/>
      <c r="AK118" s="138"/>
      <c r="AL118" s="138"/>
      <c r="AM118" s="138"/>
      <c r="AN118" s="138"/>
      <c r="AP118" s="155"/>
      <c r="AQ118" s="155"/>
      <c r="AR118" s="155"/>
      <c r="AS118" s="155"/>
      <c r="AT118" s="155"/>
      <c r="AU118" s="155"/>
      <c r="AV118" s="155"/>
      <c r="AW118" s="155"/>
      <c r="AX118" s="155"/>
      <c r="AY118" s="155"/>
      <c r="AZ118" s="155"/>
      <c r="BA118" s="155"/>
    </row>
    <row r="119" spans="1:53" s="107" customFormat="1" ht="15.75">
      <c r="A119" s="181"/>
      <c r="B119" s="182"/>
      <c r="C119" s="183"/>
      <c r="D119" s="183"/>
      <c r="E119" s="183"/>
      <c r="F119" s="138"/>
      <c r="G119" s="138"/>
      <c r="H119" s="138"/>
      <c r="I119" s="138"/>
      <c r="J119" s="138"/>
      <c r="K119" s="138"/>
      <c r="L119" s="138"/>
      <c r="M119" s="138"/>
      <c r="N119" s="138"/>
      <c r="O119" s="138"/>
      <c r="P119" s="138"/>
      <c r="Q119" s="138"/>
      <c r="R119" s="138"/>
      <c r="S119" s="138"/>
      <c r="T119" s="138"/>
      <c r="U119" s="138"/>
      <c r="V119" s="138"/>
      <c r="W119" s="138"/>
      <c r="X119" s="138"/>
      <c r="Y119" s="138"/>
      <c r="Z119" s="138"/>
      <c r="AA119" s="138"/>
      <c r="AB119" s="138"/>
      <c r="AC119" s="138"/>
      <c r="AD119" s="138"/>
      <c r="AE119" s="138"/>
      <c r="AF119" s="138"/>
      <c r="AG119" s="138"/>
      <c r="AH119" s="138"/>
      <c r="AI119" s="138"/>
      <c r="AJ119" s="138"/>
      <c r="AK119" s="138"/>
      <c r="AL119" s="138"/>
      <c r="AM119" s="138"/>
      <c r="AN119" s="138"/>
      <c r="AP119" s="155"/>
      <c r="AQ119" s="155"/>
      <c r="AR119" s="155"/>
      <c r="AS119" s="155"/>
      <c r="AT119" s="155"/>
      <c r="AU119" s="155"/>
      <c r="AV119" s="155"/>
      <c r="AW119" s="155"/>
      <c r="AX119" s="155"/>
      <c r="AY119" s="155"/>
      <c r="AZ119" s="155"/>
      <c r="BA119" s="155"/>
    </row>
    <row r="120" spans="1:53" s="107" customFormat="1" ht="15.75">
      <c r="A120" s="181"/>
      <c r="B120" s="182"/>
      <c r="C120" s="183"/>
      <c r="D120" s="183"/>
      <c r="E120" s="183"/>
      <c r="F120" s="138"/>
      <c r="G120" s="138"/>
      <c r="H120" s="138"/>
      <c r="I120" s="138"/>
      <c r="J120" s="138"/>
      <c r="K120" s="138"/>
      <c r="L120" s="138"/>
      <c r="M120" s="138"/>
      <c r="N120" s="138"/>
      <c r="O120" s="138"/>
      <c r="P120" s="138"/>
      <c r="Q120" s="138"/>
      <c r="R120" s="138"/>
      <c r="S120" s="138"/>
      <c r="T120" s="138"/>
      <c r="U120" s="138"/>
      <c r="V120" s="138"/>
      <c r="W120" s="138"/>
      <c r="X120" s="138"/>
      <c r="Y120" s="138"/>
      <c r="Z120" s="138"/>
      <c r="AA120" s="138"/>
      <c r="AB120" s="138"/>
      <c r="AC120" s="138"/>
      <c r="AD120" s="138"/>
      <c r="AE120" s="138"/>
      <c r="AF120" s="138"/>
      <c r="AG120" s="138"/>
      <c r="AH120" s="138"/>
      <c r="AI120" s="138"/>
      <c r="AJ120" s="138"/>
      <c r="AK120" s="138"/>
      <c r="AL120" s="138"/>
      <c r="AM120" s="138"/>
      <c r="AN120" s="138"/>
      <c r="AP120" s="155"/>
      <c r="AQ120" s="155"/>
      <c r="AR120" s="155"/>
      <c r="AS120" s="155"/>
      <c r="AT120" s="155"/>
      <c r="AU120" s="155"/>
      <c r="AV120" s="155"/>
      <c r="AW120" s="155"/>
      <c r="AX120" s="155"/>
      <c r="AY120" s="155"/>
      <c r="AZ120" s="155"/>
      <c r="BA120" s="155"/>
    </row>
    <row r="121" spans="1:53" s="107" customFormat="1" ht="15.75">
      <c r="A121" s="181"/>
      <c r="B121" s="182"/>
      <c r="C121" s="183"/>
      <c r="D121" s="183"/>
      <c r="E121" s="183"/>
      <c r="F121" s="138"/>
      <c r="G121" s="138"/>
      <c r="H121" s="138"/>
      <c r="I121" s="138"/>
      <c r="J121" s="138"/>
      <c r="K121" s="138"/>
      <c r="L121" s="138"/>
      <c r="M121" s="138"/>
      <c r="N121" s="138"/>
      <c r="O121" s="138"/>
      <c r="P121" s="138"/>
      <c r="Q121" s="138"/>
      <c r="R121" s="138"/>
      <c r="S121" s="138"/>
      <c r="T121" s="138"/>
      <c r="U121" s="138"/>
      <c r="V121" s="138"/>
      <c r="W121" s="138"/>
      <c r="X121" s="138"/>
      <c r="Y121" s="138"/>
      <c r="Z121" s="138"/>
      <c r="AA121" s="138"/>
      <c r="AB121" s="138"/>
      <c r="AC121" s="138"/>
      <c r="AD121" s="138"/>
      <c r="AE121" s="138"/>
      <c r="AF121" s="138"/>
      <c r="AG121" s="138"/>
      <c r="AH121" s="138"/>
      <c r="AI121" s="138"/>
      <c r="AJ121" s="138"/>
      <c r="AK121" s="138"/>
      <c r="AL121" s="138"/>
      <c r="AM121" s="138"/>
      <c r="AN121" s="138"/>
      <c r="AP121" s="155"/>
      <c r="AQ121" s="155"/>
      <c r="AR121" s="155"/>
      <c r="AS121" s="155"/>
      <c r="AT121" s="155"/>
      <c r="AU121" s="155"/>
      <c r="AV121" s="155"/>
      <c r="AW121" s="155"/>
      <c r="AX121" s="155"/>
      <c r="AY121" s="155"/>
      <c r="AZ121" s="155"/>
      <c r="BA121" s="155"/>
    </row>
    <row r="122" spans="1:53" s="107" customFormat="1" ht="15.75">
      <c r="A122" s="181"/>
      <c r="B122" s="182"/>
      <c r="C122" s="183"/>
      <c r="D122" s="183"/>
      <c r="E122" s="183"/>
      <c r="F122" s="138"/>
      <c r="G122" s="138"/>
      <c r="H122" s="138"/>
      <c r="I122" s="138"/>
      <c r="J122" s="138"/>
      <c r="K122" s="138"/>
      <c r="L122" s="138"/>
      <c r="M122" s="138"/>
      <c r="N122" s="138"/>
      <c r="O122" s="138"/>
      <c r="P122" s="138"/>
      <c r="Q122" s="138"/>
      <c r="R122" s="138"/>
      <c r="S122" s="138"/>
      <c r="T122" s="138"/>
      <c r="U122" s="138"/>
      <c r="V122" s="138"/>
      <c r="W122" s="138"/>
      <c r="X122" s="138"/>
      <c r="Y122" s="138"/>
      <c r="Z122" s="138"/>
      <c r="AA122" s="138"/>
      <c r="AB122" s="138"/>
      <c r="AC122" s="138"/>
      <c r="AD122" s="138"/>
      <c r="AE122" s="138"/>
      <c r="AF122" s="138"/>
      <c r="AG122" s="138"/>
      <c r="AH122" s="138"/>
      <c r="AI122" s="138"/>
      <c r="AJ122" s="138"/>
      <c r="AK122" s="138"/>
      <c r="AL122" s="138"/>
      <c r="AM122" s="138"/>
      <c r="AN122" s="138"/>
      <c r="AP122" s="155"/>
      <c r="AQ122" s="155"/>
      <c r="AR122" s="155"/>
      <c r="AS122" s="155"/>
      <c r="AT122" s="155"/>
      <c r="AU122" s="155"/>
      <c r="AV122" s="155"/>
      <c r="AW122" s="155"/>
      <c r="AX122" s="155"/>
      <c r="AY122" s="155"/>
      <c r="AZ122" s="155"/>
      <c r="BA122" s="155"/>
    </row>
    <row r="123" spans="1:53" s="107" customFormat="1" ht="15.75">
      <c r="A123" s="181"/>
      <c r="B123" s="182"/>
      <c r="C123" s="183"/>
      <c r="D123" s="183"/>
      <c r="E123" s="183"/>
      <c r="F123" s="138"/>
      <c r="G123" s="138"/>
      <c r="H123" s="138"/>
      <c r="I123" s="138"/>
      <c r="J123" s="138"/>
      <c r="K123" s="138"/>
      <c r="L123" s="138"/>
      <c r="M123" s="138"/>
      <c r="N123" s="138"/>
      <c r="O123" s="138"/>
      <c r="P123" s="138"/>
      <c r="Q123" s="138"/>
      <c r="R123" s="138"/>
      <c r="S123" s="138"/>
      <c r="T123" s="138"/>
      <c r="U123" s="138"/>
      <c r="V123" s="138"/>
      <c r="W123" s="138"/>
      <c r="X123" s="138"/>
      <c r="Y123" s="138"/>
      <c r="Z123" s="138"/>
      <c r="AA123" s="138"/>
      <c r="AB123" s="138"/>
      <c r="AC123" s="138"/>
      <c r="AD123" s="138"/>
      <c r="AE123" s="138"/>
      <c r="AF123" s="138"/>
      <c r="AG123" s="138"/>
      <c r="AH123" s="138"/>
      <c r="AI123" s="138"/>
      <c r="AJ123" s="138"/>
      <c r="AK123" s="138"/>
      <c r="AL123" s="138"/>
      <c r="AM123" s="138"/>
      <c r="AN123" s="138"/>
      <c r="AP123" s="155"/>
      <c r="AQ123" s="155"/>
      <c r="AR123" s="155"/>
      <c r="AS123" s="155"/>
      <c r="AT123" s="155"/>
      <c r="AU123" s="155"/>
      <c r="AV123" s="155"/>
      <c r="AW123" s="155"/>
      <c r="AX123" s="155"/>
      <c r="AY123" s="155"/>
      <c r="AZ123" s="155"/>
      <c r="BA123" s="155"/>
    </row>
    <row r="124" spans="1:53" s="107" customFormat="1" ht="15.75">
      <c r="A124" s="181"/>
      <c r="B124" s="182"/>
      <c r="C124" s="183"/>
      <c r="D124" s="183"/>
      <c r="E124" s="183"/>
      <c r="F124" s="138"/>
      <c r="G124" s="138"/>
      <c r="H124" s="138"/>
      <c r="I124" s="138"/>
      <c r="J124" s="138"/>
      <c r="K124" s="138"/>
      <c r="L124" s="138"/>
      <c r="M124" s="138"/>
      <c r="N124" s="138"/>
      <c r="O124" s="138"/>
      <c r="P124" s="138"/>
      <c r="Q124" s="138"/>
      <c r="R124" s="138"/>
      <c r="S124" s="138"/>
      <c r="T124" s="138"/>
      <c r="U124" s="138"/>
      <c r="V124" s="138"/>
      <c r="W124" s="138"/>
      <c r="X124" s="138"/>
      <c r="Y124" s="138"/>
      <c r="Z124" s="138"/>
      <c r="AA124" s="138"/>
      <c r="AB124" s="138"/>
      <c r="AC124" s="138"/>
      <c r="AD124" s="138"/>
      <c r="AE124" s="138"/>
      <c r="AF124" s="138"/>
      <c r="AG124" s="138"/>
      <c r="AH124" s="138"/>
      <c r="AI124" s="138"/>
      <c r="AJ124" s="138"/>
      <c r="AK124" s="138"/>
      <c r="AL124" s="138"/>
      <c r="AM124" s="138"/>
      <c r="AN124" s="138"/>
      <c r="AP124" s="155"/>
      <c r="AQ124" s="155"/>
      <c r="AR124" s="155"/>
      <c r="AS124" s="155"/>
      <c r="AT124" s="155"/>
      <c r="AU124" s="155"/>
      <c r="AV124" s="155"/>
      <c r="AW124" s="155"/>
      <c r="AX124" s="155"/>
      <c r="AY124" s="155"/>
      <c r="AZ124" s="155"/>
      <c r="BA124" s="155"/>
    </row>
    <row r="125" spans="1:53" s="107" customFormat="1" ht="15.75">
      <c r="A125" s="181"/>
      <c r="B125" s="182"/>
      <c r="C125" s="183"/>
      <c r="D125" s="183"/>
      <c r="E125" s="183"/>
      <c r="F125" s="138"/>
      <c r="G125" s="138"/>
      <c r="H125" s="138"/>
      <c r="I125" s="138"/>
      <c r="J125" s="138"/>
      <c r="K125" s="138"/>
      <c r="L125" s="138"/>
      <c r="M125" s="138"/>
      <c r="N125" s="138"/>
      <c r="O125" s="138"/>
      <c r="P125" s="138"/>
      <c r="Q125" s="138"/>
      <c r="R125" s="138"/>
      <c r="S125" s="138"/>
      <c r="T125" s="138"/>
      <c r="U125" s="138"/>
      <c r="V125" s="138"/>
      <c r="W125" s="138"/>
      <c r="X125" s="138"/>
      <c r="Y125" s="138"/>
      <c r="Z125" s="138"/>
      <c r="AA125" s="138"/>
      <c r="AB125" s="138"/>
      <c r="AC125" s="138"/>
      <c r="AD125" s="138"/>
      <c r="AE125" s="138"/>
      <c r="AF125" s="138"/>
      <c r="AG125" s="138"/>
      <c r="AH125" s="138"/>
      <c r="AI125" s="138"/>
      <c r="AJ125" s="138"/>
      <c r="AK125" s="138"/>
      <c r="AL125" s="138"/>
      <c r="AM125" s="138"/>
      <c r="AN125" s="138"/>
      <c r="AP125" s="155"/>
      <c r="AQ125" s="155"/>
      <c r="AR125" s="155"/>
      <c r="AS125" s="155"/>
      <c r="AT125" s="155"/>
      <c r="AU125" s="155"/>
      <c r="AV125" s="155"/>
      <c r="AW125" s="155"/>
      <c r="AX125" s="155"/>
      <c r="AY125" s="155"/>
      <c r="AZ125" s="155"/>
      <c r="BA125" s="155"/>
    </row>
    <row r="126" spans="1:53" s="107" customFormat="1" ht="15.75">
      <c r="A126" s="181"/>
      <c r="B126" s="182"/>
      <c r="C126" s="183"/>
      <c r="D126" s="183"/>
      <c r="E126" s="183"/>
      <c r="F126" s="138"/>
      <c r="G126" s="138"/>
      <c r="H126" s="138"/>
      <c r="I126" s="138"/>
      <c r="J126" s="138"/>
      <c r="K126" s="138"/>
      <c r="L126" s="138"/>
      <c r="M126" s="138"/>
      <c r="N126" s="138"/>
      <c r="O126" s="138"/>
      <c r="P126" s="138"/>
      <c r="Q126" s="138"/>
      <c r="R126" s="138"/>
      <c r="S126" s="138"/>
      <c r="T126" s="138"/>
      <c r="U126" s="138"/>
      <c r="V126" s="138"/>
      <c r="W126" s="138"/>
      <c r="X126" s="138"/>
      <c r="Y126" s="138"/>
      <c r="Z126" s="138"/>
      <c r="AA126" s="138"/>
      <c r="AB126" s="138"/>
      <c r="AC126" s="138"/>
      <c r="AD126" s="138"/>
      <c r="AE126" s="138"/>
      <c r="AF126" s="138"/>
      <c r="AG126" s="138"/>
      <c r="AH126" s="138"/>
      <c r="AI126" s="138"/>
      <c r="AJ126" s="138"/>
      <c r="AK126" s="138"/>
      <c r="AL126" s="138"/>
      <c r="AM126" s="138"/>
      <c r="AN126" s="138"/>
      <c r="AP126" s="155"/>
      <c r="AQ126" s="155"/>
      <c r="AR126" s="155"/>
      <c r="AS126" s="155"/>
      <c r="AT126" s="155"/>
      <c r="AU126" s="155"/>
      <c r="AV126" s="155"/>
      <c r="AW126" s="155"/>
      <c r="AX126" s="155"/>
      <c r="AY126" s="155"/>
      <c r="AZ126" s="155"/>
      <c r="BA126" s="155"/>
    </row>
    <row r="127" spans="1:53" s="107" customFormat="1" ht="15.75">
      <c r="A127" s="181"/>
      <c r="B127" s="182"/>
      <c r="C127" s="183"/>
      <c r="D127" s="183"/>
      <c r="E127" s="183"/>
      <c r="F127" s="138"/>
      <c r="G127" s="138"/>
      <c r="H127" s="138"/>
      <c r="I127" s="138"/>
      <c r="J127" s="138"/>
      <c r="K127" s="138"/>
      <c r="L127" s="138"/>
      <c r="M127" s="138"/>
      <c r="N127" s="138"/>
      <c r="O127" s="138"/>
      <c r="P127" s="138"/>
      <c r="Q127" s="138"/>
      <c r="R127" s="138"/>
      <c r="S127" s="138"/>
      <c r="T127" s="138"/>
      <c r="U127" s="138"/>
      <c r="V127" s="138"/>
      <c r="W127" s="138"/>
      <c r="X127" s="138"/>
      <c r="Y127" s="138"/>
      <c r="Z127" s="138"/>
      <c r="AA127" s="138"/>
      <c r="AB127" s="138"/>
      <c r="AC127" s="138"/>
      <c r="AD127" s="138"/>
      <c r="AE127" s="138"/>
      <c r="AF127" s="138"/>
      <c r="AG127" s="138"/>
      <c r="AH127" s="138"/>
      <c r="AI127" s="138"/>
      <c r="AJ127" s="138"/>
      <c r="AK127" s="138"/>
      <c r="AL127" s="138"/>
      <c r="AM127" s="138"/>
      <c r="AN127" s="138"/>
      <c r="AP127" s="155"/>
      <c r="AQ127" s="155"/>
      <c r="AR127" s="155"/>
      <c r="AS127" s="155"/>
      <c r="AT127" s="155"/>
      <c r="AU127" s="155"/>
      <c r="AV127" s="155"/>
      <c r="AW127" s="155"/>
      <c r="AX127" s="155"/>
      <c r="AY127" s="155"/>
      <c r="AZ127" s="155"/>
      <c r="BA127" s="155"/>
    </row>
    <row r="128" spans="1:53" s="107" customFormat="1" ht="15.75">
      <c r="A128" s="181"/>
      <c r="B128" s="182"/>
      <c r="C128" s="183"/>
      <c r="D128" s="183"/>
      <c r="E128" s="183"/>
      <c r="F128" s="138"/>
      <c r="G128" s="138"/>
      <c r="H128" s="138"/>
      <c r="I128" s="138"/>
      <c r="J128" s="138"/>
      <c r="K128" s="138"/>
      <c r="L128" s="138"/>
      <c r="M128" s="138"/>
      <c r="N128" s="138"/>
      <c r="O128" s="138"/>
      <c r="P128" s="138"/>
      <c r="Q128" s="138"/>
      <c r="R128" s="138"/>
      <c r="S128" s="138"/>
      <c r="T128" s="138"/>
      <c r="U128" s="138"/>
      <c r="V128" s="138"/>
      <c r="W128" s="138"/>
      <c r="X128" s="138"/>
      <c r="Y128" s="138"/>
      <c r="Z128" s="138"/>
      <c r="AA128" s="138"/>
      <c r="AB128" s="138"/>
      <c r="AC128" s="138"/>
      <c r="AD128" s="138"/>
      <c r="AE128" s="138"/>
      <c r="AF128" s="138"/>
      <c r="AG128" s="138"/>
      <c r="AH128" s="138"/>
      <c r="AI128" s="138"/>
      <c r="AJ128" s="138"/>
      <c r="AK128" s="138"/>
      <c r="AL128" s="138"/>
      <c r="AM128" s="138"/>
      <c r="AN128" s="138"/>
      <c r="AP128" s="155"/>
      <c r="AQ128" s="155"/>
      <c r="AR128" s="155"/>
      <c r="AS128" s="155"/>
      <c r="AT128" s="155"/>
      <c r="AU128" s="155"/>
      <c r="AV128" s="155"/>
      <c r="AW128" s="155"/>
      <c r="AX128" s="155"/>
      <c r="AY128" s="155"/>
      <c r="AZ128" s="155"/>
      <c r="BA128" s="155"/>
    </row>
    <row r="129" spans="1:53" s="107" customFormat="1" ht="15.75">
      <c r="A129" s="181"/>
      <c r="B129" s="182"/>
      <c r="C129" s="183"/>
      <c r="D129" s="183"/>
      <c r="E129" s="183"/>
      <c r="F129" s="138"/>
      <c r="G129" s="138"/>
      <c r="H129" s="138"/>
      <c r="I129" s="138"/>
      <c r="J129" s="138"/>
      <c r="K129" s="138"/>
      <c r="L129" s="138"/>
      <c r="M129" s="138"/>
      <c r="N129" s="138"/>
      <c r="O129" s="138"/>
      <c r="P129" s="138"/>
      <c r="Q129" s="138"/>
      <c r="R129" s="138"/>
      <c r="S129" s="138"/>
      <c r="T129" s="138"/>
      <c r="U129" s="138"/>
      <c r="V129" s="138"/>
      <c r="W129" s="138"/>
      <c r="X129" s="138"/>
      <c r="Y129" s="138"/>
      <c r="Z129" s="138"/>
      <c r="AA129" s="138"/>
      <c r="AB129" s="138"/>
      <c r="AC129" s="138"/>
      <c r="AD129" s="138"/>
      <c r="AE129" s="138"/>
      <c r="AF129" s="138"/>
      <c r="AG129" s="138"/>
      <c r="AH129" s="138"/>
      <c r="AI129" s="138"/>
      <c r="AJ129" s="138"/>
      <c r="AK129" s="138"/>
      <c r="AL129" s="138"/>
      <c r="AM129" s="138"/>
      <c r="AN129" s="138"/>
      <c r="AP129" s="155"/>
      <c r="AQ129" s="155"/>
      <c r="AR129" s="155"/>
      <c r="AS129" s="155"/>
      <c r="AT129" s="155"/>
      <c r="AU129" s="155"/>
      <c r="AV129" s="155"/>
      <c r="AW129" s="155"/>
      <c r="AX129" s="155"/>
      <c r="AY129" s="155"/>
      <c r="AZ129" s="155"/>
      <c r="BA129" s="155"/>
    </row>
    <row r="130" spans="1:53" s="107" customFormat="1" ht="15.75">
      <c r="A130" s="181"/>
      <c r="B130" s="182"/>
      <c r="C130" s="183"/>
      <c r="D130" s="183"/>
      <c r="E130" s="183"/>
      <c r="F130" s="138"/>
      <c r="G130" s="138"/>
      <c r="H130" s="138"/>
      <c r="I130" s="138"/>
      <c r="J130" s="138"/>
      <c r="K130" s="138"/>
      <c r="L130" s="138"/>
      <c r="M130" s="138"/>
      <c r="N130" s="138"/>
      <c r="O130" s="138"/>
      <c r="P130" s="138"/>
      <c r="Q130" s="138"/>
      <c r="R130" s="138"/>
      <c r="S130" s="138"/>
      <c r="T130" s="138"/>
      <c r="U130" s="138"/>
      <c r="V130" s="138"/>
      <c r="W130" s="138"/>
      <c r="X130" s="138"/>
      <c r="Y130" s="138"/>
      <c r="Z130" s="138"/>
      <c r="AA130" s="138"/>
      <c r="AB130" s="138"/>
      <c r="AC130" s="138"/>
      <c r="AD130" s="138"/>
      <c r="AE130" s="138"/>
      <c r="AF130" s="138"/>
      <c r="AG130" s="138"/>
      <c r="AH130" s="138"/>
      <c r="AI130" s="138"/>
      <c r="AJ130" s="138"/>
      <c r="AK130" s="138"/>
      <c r="AL130" s="138"/>
      <c r="AM130" s="138"/>
      <c r="AN130" s="138"/>
      <c r="AP130" s="155"/>
      <c r="AQ130" s="155"/>
      <c r="AR130" s="155"/>
      <c r="AS130" s="155"/>
      <c r="AT130" s="155"/>
      <c r="AU130" s="155"/>
      <c r="AV130" s="155"/>
      <c r="AW130" s="155"/>
      <c r="AX130" s="155"/>
      <c r="AY130" s="155"/>
      <c r="AZ130" s="155"/>
      <c r="BA130" s="155"/>
    </row>
    <row r="131" spans="1:53" s="107" customFormat="1" ht="15.75">
      <c r="A131" s="181"/>
      <c r="B131" s="182"/>
      <c r="C131" s="183"/>
      <c r="D131" s="183"/>
      <c r="E131" s="183"/>
      <c r="F131" s="138"/>
      <c r="G131" s="138"/>
      <c r="H131" s="138"/>
      <c r="I131" s="138"/>
      <c r="J131" s="138"/>
      <c r="K131" s="138"/>
      <c r="L131" s="138"/>
      <c r="M131" s="138"/>
      <c r="N131" s="138"/>
      <c r="O131" s="138"/>
      <c r="P131" s="138"/>
      <c r="Q131" s="138"/>
      <c r="R131" s="138"/>
      <c r="S131" s="138"/>
      <c r="T131" s="138"/>
      <c r="U131" s="138"/>
      <c r="V131" s="138"/>
      <c r="W131" s="138"/>
      <c r="X131" s="138"/>
      <c r="Y131" s="138"/>
      <c r="Z131" s="138"/>
      <c r="AA131" s="138"/>
      <c r="AB131" s="138"/>
      <c r="AC131" s="138"/>
      <c r="AD131" s="138"/>
      <c r="AE131" s="138"/>
      <c r="AF131" s="138"/>
      <c r="AG131" s="138"/>
      <c r="AH131" s="138"/>
      <c r="AI131" s="138"/>
      <c r="AJ131" s="138"/>
      <c r="AK131" s="138"/>
      <c r="AL131" s="138"/>
      <c r="AM131" s="138"/>
      <c r="AN131" s="138"/>
      <c r="AP131" s="155"/>
      <c r="AQ131" s="155"/>
      <c r="AR131" s="155"/>
      <c r="AS131" s="155"/>
      <c r="AT131" s="155"/>
      <c r="AU131" s="155"/>
      <c r="AV131" s="155"/>
      <c r="AW131" s="155"/>
      <c r="AX131" s="155"/>
      <c r="AY131" s="155"/>
      <c r="AZ131" s="155"/>
      <c r="BA131" s="155"/>
    </row>
    <row r="132" spans="1:53" s="107" customFormat="1" ht="15.75">
      <c r="A132" s="181"/>
      <c r="B132" s="182"/>
      <c r="C132" s="183"/>
      <c r="D132" s="183"/>
      <c r="E132" s="183"/>
      <c r="F132" s="138"/>
      <c r="G132" s="138"/>
      <c r="H132" s="138"/>
      <c r="I132" s="138"/>
      <c r="J132" s="138"/>
      <c r="K132" s="138"/>
      <c r="L132" s="138"/>
      <c r="M132" s="138"/>
      <c r="N132" s="138"/>
      <c r="O132" s="138"/>
      <c r="P132" s="138"/>
      <c r="Q132" s="138"/>
      <c r="R132" s="138"/>
      <c r="S132" s="138"/>
      <c r="T132" s="138"/>
      <c r="U132" s="138"/>
      <c r="V132" s="138"/>
      <c r="W132" s="138"/>
      <c r="X132" s="138"/>
      <c r="Y132" s="138"/>
      <c r="Z132" s="138"/>
      <c r="AA132" s="138"/>
      <c r="AB132" s="138"/>
      <c r="AC132" s="138"/>
      <c r="AD132" s="138"/>
      <c r="AE132" s="138"/>
      <c r="AF132" s="138"/>
      <c r="AG132" s="138"/>
      <c r="AH132" s="138"/>
      <c r="AI132" s="138"/>
      <c r="AJ132" s="138"/>
      <c r="AK132" s="138"/>
      <c r="AL132" s="138"/>
      <c r="AM132" s="138"/>
      <c r="AN132" s="138"/>
      <c r="AP132" s="155"/>
      <c r="AQ132" s="155"/>
      <c r="AR132" s="155"/>
      <c r="AS132" s="155"/>
      <c r="AT132" s="155"/>
      <c r="AU132" s="155"/>
      <c r="AV132" s="155"/>
      <c r="AW132" s="155"/>
      <c r="AX132" s="155"/>
      <c r="AY132" s="155"/>
      <c r="AZ132" s="155"/>
      <c r="BA132" s="155"/>
    </row>
    <row r="133" spans="1:53" s="107" customFormat="1" ht="15.75">
      <c r="A133" s="181"/>
      <c r="B133" s="182"/>
      <c r="C133" s="183"/>
      <c r="D133" s="183"/>
      <c r="E133" s="183"/>
      <c r="F133" s="138"/>
      <c r="G133" s="138"/>
      <c r="H133" s="138"/>
      <c r="I133" s="138"/>
      <c r="J133" s="138"/>
      <c r="K133" s="138"/>
      <c r="L133" s="138"/>
      <c r="M133" s="138"/>
      <c r="N133" s="138"/>
      <c r="O133" s="138"/>
      <c r="P133" s="138"/>
      <c r="Q133" s="138"/>
      <c r="R133" s="138"/>
      <c r="S133" s="138"/>
      <c r="T133" s="138"/>
      <c r="U133" s="138"/>
      <c r="V133" s="138"/>
      <c r="W133" s="138"/>
      <c r="X133" s="138"/>
      <c r="Y133" s="138"/>
      <c r="Z133" s="138"/>
      <c r="AA133" s="138"/>
      <c r="AB133" s="138"/>
      <c r="AC133" s="138"/>
      <c r="AD133" s="138"/>
      <c r="AE133" s="138"/>
      <c r="AF133" s="138"/>
      <c r="AG133" s="138"/>
      <c r="AH133" s="138"/>
      <c r="AI133" s="138"/>
      <c r="AJ133" s="138"/>
      <c r="AK133" s="138"/>
      <c r="AL133" s="138"/>
      <c r="AM133" s="138"/>
      <c r="AN133" s="138"/>
      <c r="AP133" s="155"/>
      <c r="AQ133" s="155"/>
      <c r="AR133" s="155"/>
      <c r="AS133" s="155"/>
      <c r="AT133" s="155"/>
      <c r="AU133" s="155"/>
      <c r="AV133" s="155"/>
      <c r="AW133" s="155"/>
      <c r="AX133" s="155"/>
      <c r="AY133" s="155"/>
      <c r="AZ133" s="155"/>
      <c r="BA133" s="155"/>
    </row>
    <row r="134" spans="1:53" s="107" customFormat="1" ht="15.75">
      <c r="A134" s="181"/>
      <c r="B134" s="182"/>
      <c r="C134" s="183"/>
      <c r="D134" s="183"/>
      <c r="E134" s="183"/>
      <c r="F134" s="138"/>
      <c r="G134" s="138"/>
      <c r="H134" s="138"/>
      <c r="I134" s="138"/>
      <c r="J134" s="138"/>
      <c r="K134" s="138"/>
      <c r="L134" s="138"/>
      <c r="M134" s="138"/>
      <c r="N134" s="138"/>
      <c r="O134" s="138"/>
      <c r="P134" s="138"/>
      <c r="Q134" s="138"/>
      <c r="R134" s="138"/>
      <c r="S134" s="138"/>
      <c r="T134" s="138"/>
      <c r="U134" s="138"/>
      <c r="V134" s="138"/>
      <c r="W134" s="138"/>
      <c r="X134" s="138"/>
      <c r="Y134" s="138"/>
      <c r="Z134" s="138"/>
      <c r="AA134" s="138"/>
      <c r="AB134" s="138"/>
      <c r="AC134" s="138"/>
      <c r="AD134" s="138"/>
      <c r="AE134" s="138"/>
      <c r="AF134" s="138"/>
      <c r="AG134" s="138"/>
      <c r="AH134" s="138"/>
      <c r="AI134" s="138"/>
      <c r="AJ134" s="138"/>
      <c r="AK134" s="138"/>
      <c r="AL134" s="138"/>
      <c r="AM134" s="138"/>
      <c r="AN134" s="138"/>
      <c r="AP134" s="155"/>
      <c r="AQ134" s="155"/>
      <c r="AR134" s="155"/>
      <c r="AS134" s="155"/>
      <c r="AT134" s="155"/>
      <c r="AU134" s="155"/>
      <c r="AV134" s="155"/>
      <c r="AW134" s="155"/>
      <c r="AX134" s="155"/>
      <c r="AY134" s="155"/>
      <c r="AZ134" s="155"/>
      <c r="BA134" s="155"/>
    </row>
    <row r="135" spans="1:53" s="107" customFormat="1" ht="15.75">
      <c r="A135" s="181"/>
      <c r="B135" s="182"/>
      <c r="C135" s="183"/>
      <c r="D135" s="183"/>
      <c r="E135" s="183"/>
      <c r="F135" s="138"/>
      <c r="G135" s="138"/>
      <c r="H135" s="138"/>
      <c r="I135" s="138"/>
      <c r="J135" s="138"/>
      <c r="K135" s="138"/>
      <c r="L135" s="138"/>
      <c r="M135" s="138"/>
      <c r="N135" s="138"/>
      <c r="O135" s="138"/>
      <c r="P135" s="138"/>
      <c r="Q135" s="138"/>
      <c r="R135" s="138"/>
      <c r="S135" s="138"/>
      <c r="T135" s="138"/>
      <c r="U135" s="138"/>
      <c r="V135" s="138"/>
      <c r="W135" s="138"/>
      <c r="X135" s="138"/>
      <c r="Y135" s="138"/>
      <c r="Z135" s="138"/>
      <c r="AA135" s="138"/>
      <c r="AB135" s="138"/>
      <c r="AC135" s="138"/>
      <c r="AD135" s="138"/>
      <c r="AE135" s="138"/>
      <c r="AF135" s="138"/>
      <c r="AG135" s="138"/>
      <c r="AH135" s="138"/>
      <c r="AI135" s="138"/>
      <c r="AJ135" s="138"/>
      <c r="AK135" s="138"/>
      <c r="AL135" s="138"/>
      <c r="AM135" s="138"/>
      <c r="AN135" s="138"/>
      <c r="AP135" s="155"/>
      <c r="AQ135" s="155"/>
      <c r="AR135" s="155"/>
      <c r="AS135" s="155"/>
      <c r="AT135" s="155"/>
      <c r="AU135" s="155"/>
      <c r="AV135" s="155"/>
      <c r="AW135" s="155"/>
      <c r="AX135" s="155"/>
      <c r="AY135" s="155"/>
      <c r="AZ135" s="155"/>
      <c r="BA135" s="155"/>
    </row>
    <row r="136" spans="1:53" s="107" customFormat="1" ht="15.75">
      <c r="A136" s="181"/>
      <c r="B136" s="182"/>
      <c r="C136" s="183"/>
      <c r="D136" s="183"/>
      <c r="E136" s="183"/>
      <c r="F136" s="138"/>
      <c r="G136" s="138"/>
      <c r="H136" s="138"/>
      <c r="I136" s="138"/>
      <c r="J136" s="138"/>
      <c r="K136" s="138"/>
      <c r="L136" s="138"/>
      <c r="M136" s="138"/>
      <c r="N136" s="138"/>
      <c r="O136" s="138"/>
      <c r="P136" s="138"/>
      <c r="Q136" s="138"/>
      <c r="R136" s="138"/>
      <c r="S136" s="138"/>
      <c r="T136" s="138"/>
      <c r="U136" s="138"/>
      <c r="V136" s="138"/>
      <c r="W136" s="138"/>
      <c r="X136" s="138"/>
      <c r="Y136" s="138"/>
      <c r="Z136" s="138"/>
      <c r="AA136" s="138"/>
      <c r="AB136" s="138"/>
      <c r="AC136" s="138"/>
      <c r="AD136" s="138"/>
      <c r="AE136" s="138"/>
      <c r="AF136" s="138"/>
      <c r="AG136" s="138"/>
      <c r="AH136" s="138"/>
      <c r="AI136" s="138"/>
      <c r="AJ136" s="138"/>
      <c r="AK136" s="138"/>
      <c r="AL136" s="138"/>
      <c r="AM136" s="138"/>
      <c r="AN136" s="138"/>
      <c r="AP136" s="155"/>
      <c r="AQ136" s="155"/>
      <c r="AR136" s="155"/>
      <c r="AS136" s="155"/>
      <c r="AT136" s="155"/>
      <c r="AU136" s="155"/>
      <c r="AV136" s="155"/>
      <c r="AW136" s="155"/>
      <c r="AX136" s="155"/>
      <c r="AY136" s="155"/>
      <c r="AZ136" s="155"/>
      <c r="BA136" s="155"/>
    </row>
    <row r="137" spans="1:53" s="107" customFormat="1" ht="15.75">
      <c r="A137" s="181"/>
      <c r="B137" s="182"/>
      <c r="C137" s="183"/>
      <c r="D137" s="183"/>
      <c r="E137" s="183"/>
      <c r="F137" s="138"/>
      <c r="G137" s="138"/>
      <c r="H137" s="138"/>
      <c r="I137" s="138"/>
      <c r="J137" s="138"/>
      <c r="K137" s="138"/>
      <c r="L137" s="138"/>
      <c r="M137" s="138"/>
      <c r="N137" s="138"/>
      <c r="O137" s="138"/>
      <c r="P137" s="138"/>
      <c r="Q137" s="138"/>
      <c r="R137" s="138"/>
      <c r="S137" s="138"/>
      <c r="T137" s="138"/>
      <c r="U137" s="138"/>
      <c r="V137" s="138"/>
      <c r="W137" s="138"/>
      <c r="X137" s="138"/>
      <c r="Y137" s="138"/>
      <c r="Z137" s="138"/>
      <c r="AA137" s="138"/>
      <c r="AB137" s="138"/>
      <c r="AC137" s="138"/>
      <c r="AD137" s="138"/>
      <c r="AE137" s="138"/>
      <c r="AF137" s="138"/>
      <c r="AG137" s="138"/>
      <c r="AH137" s="138"/>
      <c r="AI137" s="138"/>
      <c r="AJ137" s="138"/>
      <c r="AK137" s="138"/>
      <c r="AL137" s="138"/>
      <c r="AM137" s="138"/>
      <c r="AN137" s="138"/>
      <c r="AP137" s="155"/>
      <c r="AQ137" s="155"/>
      <c r="AR137" s="155"/>
      <c r="AS137" s="155"/>
      <c r="AT137" s="155"/>
      <c r="AU137" s="155"/>
      <c r="AV137" s="155"/>
      <c r="AW137" s="155"/>
      <c r="AX137" s="155"/>
      <c r="AY137" s="155"/>
      <c r="AZ137" s="155"/>
      <c r="BA137" s="155"/>
    </row>
    <row r="138" spans="1:53" s="107" customFormat="1" ht="15.75">
      <c r="A138" s="181"/>
      <c r="B138" s="182"/>
      <c r="C138" s="183"/>
      <c r="D138" s="183"/>
      <c r="E138" s="183"/>
      <c r="F138" s="138"/>
      <c r="G138" s="138"/>
      <c r="H138" s="138"/>
      <c r="I138" s="138"/>
      <c r="J138" s="138"/>
      <c r="K138" s="138"/>
      <c r="L138" s="138"/>
      <c r="M138" s="138"/>
      <c r="N138" s="138"/>
      <c r="O138" s="138"/>
      <c r="P138" s="138"/>
      <c r="Q138" s="138"/>
      <c r="R138" s="138"/>
      <c r="S138" s="138"/>
      <c r="T138" s="138"/>
      <c r="U138" s="138"/>
      <c r="V138" s="138"/>
      <c r="W138" s="138"/>
      <c r="X138" s="138"/>
      <c r="Y138" s="138"/>
      <c r="Z138" s="138"/>
      <c r="AA138" s="138"/>
      <c r="AB138" s="138"/>
      <c r="AC138" s="138"/>
      <c r="AD138" s="138"/>
      <c r="AE138" s="138"/>
      <c r="AF138" s="138"/>
      <c r="AG138" s="138"/>
      <c r="AH138" s="138"/>
      <c r="AI138" s="138"/>
      <c r="AJ138" s="138"/>
      <c r="AK138" s="138"/>
      <c r="AL138" s="138"/>
      <c r="AM138" s="138"/>
      <c r="AN138" s="138"/>
      <c r="AP138" s="155"/>
      <c r="AQ138" s="155"/>
      <c r="AR138" s="155"/>
      <c r="AS138" s="155"/>
      <c r="AT138" s="155"/>
      <c r="AU138" s="155"/>
      <c r="AV138" s="155"/>
      <c r="AW138" s="155"/>
      <c r="AX138" s="155"/>
      <c r="AY138" s="155"/>
      <c r="AZ138" s="155"/>
      <c r="BA138" s="155"/>
    </row>
    <row r="139" spans="1:53" s="107" customFormat="1" ht="15.75">
      <c r="A139" s="181"/>
      <c r="B139" s="182"/>
      <c r="C139" s="183"/>
      <c r="D139" s="183"/>
      <c r="E139" s="183"/>
      <c r="F139" s="138"/>
      <c r="G139" s="138"/>
      <c r="H139" s="138"/>
      <c r="I139" s="138"/>
      <c r="J139" s="138"/>
      <c r="K139" s="138"/>
      <c r="L139" s="138"/>
      <c r="M139" s="138"/>
      <c r="N139" s="138"/>
      <c r="O139" s="138"/>
      <c r="P139" s="138"/>
      <c r="Q139" s="138"/>
      <c r="R139" s="138"/>
      <c r="S139" s="138"/>
      <c r="T139" s="138"/>
      <c r="U139" s="138"/>
      <c r="V139" s="138"/>
      <c r="W139" s="138"/>
      <c r="X139" s="138"/>
      <c r="Y139" s="138"/>
      <c r="Z139" s="138"/>
      <c r="AA139" s="138"/>
      <c r="AB139" s="138"/>
      <c r="AC139" s="138"/>
      <c r="AD139" s="138"/>
      <c r="AE139" s="138"/>
      <c r="AF139" s="138"/>
      <c r="AG139" s="138"/>
      <c r="AH139" s="138"/>
      <c r="AI139" s="138"/>
      <c r="AJ139" s="138"/>
      <c r="AK139" s="138"/>
      <c r="AL139" s="138"/>
      <c r="AM139" s="138"/>
      <c r="AN139" s="138"/>
      <c r="AP139" s="155"/>
      <c r="AQ139" s="155"/>
      <c r="AR139" s="155"/>
      <c r="AS139" s="155"/>
      <c r="AT139" s="155"/>
      <c r="AU139" s="155"/>
      <c r="AV139" s="155"/>
      <c r="AW139" s="155"/>
      <c r="AX139" s="155"/>
      <c r="AY139" s="155"/>
      <c r="AZ139" s="155"/>
      <c r="BA139" s="155"/>
    </row>
    <row r="140" spans="1:53" s="107" customFormat="1" ht="15.75">
      <c r="A140" s="181"/>
      <c r="B140" s="182"/>
      <c r="C140" s="183"/>
      <c r="D140" s="183"/>
      <c r="E140" s="183"/>
      <c r="F140" s="138"/>
      <c r="G140" s="138"/>
      <c r="H140" s="138"/>
      <c r="I140" s="138"/>
      <c r="J140" s="138"/>
      <c r="K140" s="138"/>
      <c r="L140" s="138"/>
      <c r="M140" s="138"/>
      <c r="N140" s="138"/>
      <c r="O140" s="138"/>
      <c r="P140" s="138"/>
      <c r="Q140" s="138"/>
      <c r="R140" s="138"/>
      <c r="S140" s="138"/>
      <c r="T140" s="138"/>
      <c r="U140" s="138"/>
      <c r="V140" s="138"/>
      <c r="W140" s="138"/>
      <c r="X140" s="138"/>
      <c r="Y140" s="138"/>
      <c r="Z140" s="138"/>
      <c r="AA140" s="138"/>
      <c r="AB140" s="138"/>
      <c r="AC140" s="138"/>
      <c r="AD140" s="138"/>
      <c r="AE140" s="138"/>
      <c r="AF140" s="138"/>
      <c r="AG140" s="138"/>
      <c r="AH140" s="138"/>
      <c r="AI140" s="138"/>
      <c r="AJ140" s="138"/>
      <c r="AK140" s="138"/>
      <c r="AL140" s="138"/>
      <c r="AM140" s="138"/>
      <c r="AN140" s="138"/>
      <c r="AP140" s="155"/>
      <c r="AQ140" s="155"/>
      <c r="AR140" s="155"/>
      <c r="AS140" s="155"/>
      <c r="AT140" s="155"/>
      <c r="AU140" s="155"/>
      <c r="AV140" s="155"/>
      <c r="AW140" s="155"/>
      <c r="AX140" s="155"/>
      <c r="AY140" s="155"/>
      <c r="AZ140" s="155"/>
      <c r="BA140" s="155"/>
    </row>
    <row r="141" spans="1:53" s="107" customFormat="1" ht="15.75">
      <c r="A141" s="181"/>
      <c r="B141" s="182"/>
      <c r="C141" s="183"/>
      <c r="D141" s="183"/>
      <c r="E141" s="183"/>
      <c r="F141" s="138"/>
      <c r="G141" s="138"/>
      <c r="H141" s="138"/>
      <c r="I141" s="138"/>
      <c r="J141" s="138"/>
      <c r="K141" s="138"/>
      <c r="L141" s="138"/>
      <c r="M141" s="138"/>
      <c r="N141" s="138"/>
      <c r="O141" s="138"/>
      <c r="P141" s="138"/>
      <c r="Q141" s="138"/>
      <c r="R141" s="138"/>
      <c r="S141" s="138"/>
      <c r="T141" s="138"/>
      <c r="U141" s="138"/>
      <c r="V141" s="138"/>
      <c r="W141" s="138"/>
      <c r="X141" s="138"/>
      <c r="Y141" s="138"/>
      <c r="Z141" s="138"/>
      <c r="AA141" s="138"/>
      <c r="AB141" s="138"/>
      <c r="AC141" s="138"/>
      <c r="AD141" s="138"/>
      <c r="AE141" s="138"/>
      <c r="AF141" s="138"/>
      <c r="AG141" s="138"/>
      <c r="AH141" s="138"/>
      <c r="AI141" s="138"/>
      <c r="AJ141" s="138"/>
      <c r="AK141" s="138"/>
      <c r="AL141" s="138"/>
      <c r="AM141" s="138"/>
      <c r="AN141" s="138"/>
      <c r="AP141" s="155"/>
      <c r="AQ141" s="155"/>
      <c r="AR141" s="155"/>
      <c r="AS141" s="155"/>
      <c r="AT141" s="155"/>
      <c r="AU141" s="155"/>
      <c r="AV141" s="155"/>
      <c r="AW141" s="155"/>
      <c r="AX141" s="155"/>
      <c r="AY141" s="155"/>
      <c r="AZ141" s="155"/>
      <c r="BA141" s="155"/>
    </row>
    <row r="142" spans="1:53" s="107" customFormat="1" ht="15.75">
      <c r="A142" s="181"/>
      <c r="B142" s="182"/>
      <c r="C142" s="183"/>
      <c r="D142" s="183"/>
      <c r="E142" s="183"/>
      <c r="F142" s="138"/>
      <c r="G142" s="138"/>
      <c r="H142" s="138"/>
      <c r="I142" s="138"/>
      <c r="J142" s="138"/>
      <c r="K142" s="138"/>
      <c r="L142" s="138"/>
      <c r="M142" s="138"/>
      <c r="N142" s="138"/>
      <c r="O142" s="138"/>
      <c r="P142" s="138"/>
      <c r="Q142" s="138"/>
      <c r="R142" s="138"/>
      <c r="S142" s="138"/>
      <c r="T142" s="138"/>
      <c r="U142" s="138"/>
      <c r="V142" s="138"/>
      <c r="W142" s="138"/>
      <c r="X142" s="138"/>
      <c r="Y142" s="138"/>
      <c r="Z142" s="138"/>
      <c r="AA142" s="138"/>
      <c r="AB142" s="138"/>
      <c r="AC142" s="138"/>
      <c r="AD142" s="138"/>
      <c r="AE142" s="138"/>
      <c r="AF142" s="138"/>
      <c r="AG142" s="138"/>
      <c r="AH142" s="138"/>
      <c r="AI142" s="138"/>
      <c r="AJ142" s="138"/>
      <c r="AK142" s="138"/>
      <c r="AL142" s="138"/>
      <c r="AM142" s="138"/>
      <c r="AN142" s="138"/>
      <c r="AP142" s="155"/>
      <c r="AQ142" s="155"/>
      <c r="AR142" s="155"/>
      <c r="AS142" s="155"/>
      <c r="AT142" s="155"/>
      <c r="AU142" s="155"/>
      <c r="AV142" s="155"/>
      <c r="AW142" s="155"/>
      <c r="AX142" s="155"/>
      <c r="AY142" s="155"/>
      <c r="AZ142" s="155"/>
      <c r="BA142" s="155"/>
    </row>
    <row r="143" spans="1:53" s="107" customFormat="1" ht="15.75">
      <c r="A143" s="181"/>
      <c r="B143" s="182"/>
      <c r="C143" s="183"/>
      <c r="D143" s="183"/>
      <c r="E143" s="183"/>
      <c r="F143" s="138"/>
      <c r="G143" s="138"/>
      <c r="H143" s="138"/>
      <c r="I143" s="138"/>
      <c r="J143" s="138"/>
      <c r="K143" s="138"/>
      <c r="L143" s="138"/>
      <c r="M143" s="138"/>
      <c r="N143" s="138"/>
      <c r="O143" s="138"/>
      <c r="P143" s="138"/>
      <c r="Q143" s="138"/>
      <c r="R143" s="138"/>
      <c r="S143" s="138"/>
      <c r="T143" s="138"/>
      <c r="U143" s="138"/>
      <c r="V143" s="138"/>
      <c r="W143" s="138"/>
      <c r="X143" s="138"/>
      <c r="Y143" s="138"/>
      <c r="Z143" s="138"/>
      <c r="AA143" s="138"/>
      <c r="AB143" s="138"/>
      <c r="AC143" s="138"/>
      <c r="AD143" s="138"/>
      <c r="AE143" s="138"/>
      <c r="AF143" s="138"/>
      <c r="AG143" s="138"/>
      <c r="AH143" s="138"/>
      <c r="AI143" s="138"/>
      <c r="AJ143" s="138"/>
      <c r="AK143" s="138"/>
      <c r="AL143" s="138"/>
      <c r="AM143" s="138"/>
      <c r="AN143" s="138"/>
      <c r="AP143" s="155"/>
      <c r="AQ143" s="155"/>
      <c r="AR143" s="155"/>
      <c r="AS143" s="155"/>
      <c r="AT143" s="155"/>
      <c r="AU143" s="155"/>
      <c r="AV143" s="155"/>
      <c r="AW143" s="155"/>
      <c r="AX143" s="155"/>
      <c r="AY143" s="155"/>
      <c r="AZ143" s="155"/>
      <c r="BA143" s="155"/>
    </row>
    <row r="144" spans="1:53" s="107" customFormat="1" ht="15.75">
      <c r="A144" s="181"/>
      <c r="B144" s="182"/>
      <c r="C144" s="183"/>
      <c r="D144" s="183"/>
      <c r="E144" s="183"/>
      <c r="F144" s="138"/>
      <c r="G144" s="138"/>
      <c r="H144" s="138"/>
      <c r="I144" s="138"/>
      <c r="J144" s="138"/>
      <c r="K144" s="138"/>
      <c r="L144" s="138"/>
      <c r="M144" s="138"/>
      <c r="N144" s="138"/>
      <c r="O144" s="138"/>
      <c r="P144" s="138"/>
      <c r="Q144" s="138"/>
      <c r="R144" s="138"/>
      <c r="S144" s="138"/>
      <c r="T144" s="138"/>
      <c r="U144" s="138"/>
      <c r="V144" s="138"/>
      <c r="W144" s="138"/>
      <c r="X144" s="138"/>
      <c r="Y144" s="138"/>
      <c r="Z144" s="138"/>
      <c r="AA144" s="138"/>
      <c r="AB144" s="138"/>
      <c r="AC144" s="138"/>
      <c r="AD144" s="138"/>
      <c r="AE144" s="138"/>
      <c r="AF144" s="138"/>
      <c r="AG144" s="138"/>
      <c r="AH144" s="138"/>
      <c r="AI144" s="138"/>
      <c r="AJ144" s="138"/>
      <c r="AK144" s="138"/>
      <c r="AL144" s="138"/>
      <c r="AM144" s="138"/>
      <c r="AN144" s="138"/>
      <c r="AP144" s="155"/>
      <c r="AQ144" s="155"/>
      <c r="AR144" s="155"/>
      <c r="AS144" s="155"/>
      <c r="AT144" s="155"/>
      <c r="AU144" s="155"/>
      <c r="AV144" s="155"/>
      <c r="AW144" s="155"/>
      <c r="AX144" s="155"/>
      <c r="AY144" s="155"/>
      <c r="AZ144" s="155"/>
      <c r="BA144" s="155"/>
    </row>
    <row r="145" spans="1:53" s="107" customFormat="1" ht="15.75">
      <c r="A145" s="181"/>
      <c r="B145" s="182"/>
      <c r="C145" s="183"/>
      <c r="D145" s="183"/>
      <c r="E145" s="183"/>
      <c r="F145" s="138"/>
      <c r="G145" s="138"/>
      <c r="H145" s="138"/>
      <c r="I145" s="138"/>
      <c r="J145" s="138"/>
      <c r="K145" s="138"/>
      <c r="L145" s="138"/>
      <c r="M145" s="138"/>
      <c r="N145" s="138"/>
      <c r="O145" s="138"/>
      <c r="P145" s="138"/>
      <c r="Q145" s="138"/>
      <c r="R145" s="138"/>
      <c r="S145" s="138"/>
      <c r="T145" s="138"/>
      <c r="U145" s="138"/>
      <c r="V145" s="138"/>
      <c r="W145" s="138"/>
      <c r="X145" s="138"/>
      <c r="Y145" s="138"/>
      <c r="Z145" s="138"/>
      <c r="AA145" s="138"/>
      <c r="AB145" s="138"/>
      <c r="AC145" s="138"/>
      <c r="AD145" s="138"/>
      <c r="AE145" s="138"/>
      <c r="AF145" s="138"/>
      <c r="AG145" s="138"/>
      <c r="AH145" s="138"/>
      <c r="AI145" s="138"/>
      <c r="AJ145" s="138"/>
      <c r="AK145" s="138"/>
      <c r="AL145" s="138"/>
      <c r="AM145" s="138"/>
      <c r="AN145" s="138"/>
      <c r="AP145" s="155"/>
      <c r="AQ145" s="155"/>
      <c r="AR145" s="155"/>
      <c r="AS145" s="155"/>
      <c r="AT145" s="155"/>
      <c r="AU145" s="155"/>
      <c r="AV145" s="155"/>
      <c r="AW145" s="155"/>
      <c r="AX145" s="155"/>
      <c r="AY145" s="155"/>
      <c r="AZ145" s="155"/>
      <c r="BA145" s="155"/>
    </row>
    <row r="146" spans="1:53" s="107" customFormat="1" ht="15.75">
      <c r="A146" s="181"/>
      <c r="B146" s="182"/>
      <c r="C146" s="183"/>
      <c r="D146" s="183"/>
      <c r="E146" s="183"/>
      <c r="F146" s="138"/>
      <c r="G146" s="138"/>
      <c r="H146" s="138"/>
      <c r="I146" s="138"/>
      <c r="J146" s="138"/>
      <c r="K146" s="138"/>
      <c r="L146" s="138"/>
      <c r="M146" s="138"/>
      <c r="N146" s="138"/>
      <c r="O146" s="138"/>
      <c r="P146" s="138"/>
      <c r="Q146" s="138"/>
      <c r="R146" s="138"/>
      <c r="S146" s="138"/>
      <c r="T146" s="138"/>
      <c r="U146" s="138"/>
      <c r="V146" s="138"/>
      <c r="W146" s="138"/>
      <c r="X146" s="138"/>
      <c r="Y146" s="138"/>
      <c r="Z146" s="138"/>
      <c r="AA146" s="138"/>
      <c r="AB146" s="138"/>
      <c r="AC146" s="138"/>
      <c r="AD146" s="138"/>
      <c r="AE146" s="138"/>
      <c r="AF146" s="138"/>
      <c r="AG146" s="138"/>
      <c r="AH146" s="138"/>
      <c r="AI146" s="138"/>
      <c r="AJ146" s="138"/>
      <c r="AK146" s="138"/>
      <c r="AL146" s="138"/>
      <c r="AM146" s="138"/>
      <c r="AN146" s="138"/>
      <c r="AP146" s="155"/>
      <c r="AQ146" s="155"/>
      <c r="AR146" s="155"/>
      <c r="AS146" s="155"/>
      <c r="AT146" s="155"/>
      <c r="AU146" s="155"/>
      <c r="AV146" s="155"/>
      <c r="AW146" s="155"/>
      <c r="AX146" s="155"/>
      <c r="AY146" s="155"/>
      <c r="AZ146" s="155"/>
      <c r="BA146" s="155"/>
    </row>
    <row r="147" spans="1:53" s="107" customFormat="1" ht="15.75">
      <c r="A147" s="181"/>
      <c r="B147" s="182"/>
      <c r="C147" s="183"/>
      <c r="D147" s="183"/>
      <c r="E147" s="183"/>
      <c r="F147" s="138"/>
      <c r="G147" s="138"/>
      <c r="H147" s="138"/>
      <c r="I147" s="138"/>
      <c r="J147" s="138"/>
      <c r="K147" s="138"/>
      <c r="L147" s="138"/>
      <c r="M147" s="138"/>
      <c r="N147" s="138"/>
      <c r="O147" s="138"/>
      <c r="P147" s="138"/>
      <c r="Q147" s="138"/>
      <c r="R147" s="138"/>
      <c r="S147" s="138"/>
      <c r="T147" s="138"/>
      <c r="U147" s="138"/>
      <c r="V147" s="138"/>
      <c r="W147" s="138"/>
      <c r="X147" s="138"/>
      <c r="Y147" s="138"/>
      <c r="Z147" s="138"/>
      <c r="AA147" s="138"/>
      <c r="AB147" s="138"/>
      <c r="AC147" s="138"/>
      <c r="AD147" s="138"/>
      <c r="AE147" s="138"/>
      <c r="AF147" s="138"/>
      <c r="AG147" s="138"/>
      <c r="AH147" s="138"/>
      <c r="AI147" s="138"/>
      <c r="AJ147" s="138"/>
      <c r="AK147" s="138"/>
      <c r="AL147" s="138"/>
      <c r="AM147" s="138"/>
      <c r="AN147" s="138"/>
      <c r="AP147" s="155"/>
      <c r="AQ147" s="155"/>
      <c r="AR147" s="155"/>
      <c r="AS147" s="155"/>
      <c r="AT147" s="155"/>
      <c r="AU147" s="155"/>
      <c r="AV147" s="155"/>
      <c r="AW147" s="155"/>
      <c r="AX147" s="155"/>
      <c r="AY147" s="155"/>
      <c r="AZ147" s="155"/>
      <c r="BA147" s="155"/>
    </row>
    <row r="148" spans="1:53" s="107" customFormat="1" ht="15.75">
      <c r="A148" s="181"/>
      <c r="B148" s="182"/>
      <c r="C148" s="183"/>
      <c r="D148" s="183"/>
      <c r="E148" s="183"/>
      <c r="F148" s="138"/>
      <c r="G148" s="138"/>
      <c r="H148" s="138"/>
      <c r="I148" s="138"/>
      <c r="J148" s="138"/>
      <c r="K148" s="138"/>
      <c r="L148" s="138"/>
      <c r="M148" s="138"/>
      <c r="N148" s="138"/>
      <c r="O148" s="138"/>
      <c r="P148" s="138"/>
      <c r="Q148" s="138"/>
      <c r="R148" s="138"/>
      <c r="S148" s="138"/>
      <c r="T148" s="138"/>
      <c r="U148" s="138"/>
      <c r="V148" s="138"/>
      <c r="W148" s="138"/>
      <c r="X148" s="138"/>
      <c r="Y148" s="138"/>
      <c r="Z148" s="138"/>
      <c r="AA148" s="138"/>
      <c r="AB148" s="138"/>
      <c r="AC148" s="138"/>
      <c r="AD148" s="138"/>
      <c r="AE148" s="138"/>
      <c r="AF148" s="138"/>
      <c r="AG148" s="138"/>
      <c r="AH148" s="138"/>
      <c r="AI148" s="138"/>
      <c r="AJ148" s="138"/>
      <c r="AK148" s="138"/>
      <c r="AL148" s="138"/>
      <c r="AM148" s="138"/>
      <c r="AN148" s="138"/>
      <c r="AP148" s="155"/>
      <c r="AQ148" s="155"/>
      <c r="AR148" s="155"/>
      <c r="AS148" s="155"/>
      <c r="AT148" s="155"/>
      <c r="AU148" s="155"/>
      <c r="AV148" s="155"/>
      <c r="AW148" s="155"/>
      <c r="AX148" s="155"/>
      <c r="AY148" s="155"/>
      <c r="AZ148" s="155"/>
      <c r="BA148" s="155"/>
    </row>
    <row r="149" spans="1:53" s="107" customFormat="1" ht="15.75">
      <c r="A149" s="181"/>
      <c r="B149" s="182"/>
      <c r="C149" s="183"/>
      <c r="D149" s="183"/>
      <c r="E149" s="183"/>
      <c r="F149" s="138"/>
      <c r="G149" s="138"/>
      <c r="H149" s="138"/>
      <c r="I149" s="138"/>
      <c r="J149" s="138"/>
      <c r="K149" s="138"/>
      <c r="L149" s="138"/>
      <c r="M149" s="138"/>
      <c r="N149" s="138"/>
      <c r="O149" s="138"/>
      <c r="P149" s="138"/>
      <c r="Q149" s="138"/>
      <c r="R149" s="138"/>
      <c r="S149" s="138"/>
      <c r="T149" s="138"/>
      <c r="U149" s="138"/>
      <c r="V149" s="138"/>
      <c r="W149" s="138"/>
      <c r="X149" s="138"/>
      <c r="Y149" s="138"/>
      <c r="Z149" s="138"/>
      <c r="AA149" s="138"/>
      <c r="AB149" s="138"/>
      <c r="AC149" s="138"/>
      <c r="AD149" s="138"/>
      <c r="AE149" s="138"/>
      <c r="AF149" s="138"/>
      <c r="AG149" s="138"/>
      <c r="AH149" s="138"/>
      <c r="AI149" s="138"/>
      <c r="AJ149" s="138"/>
      <c r="AK149" s="138"/>
      <c r="AL149" s="138"/>
      <c r="AM149" s="138"/>
      <c r="AN149" s="138"/>
      <c r="AP149" s="155"/>
      <c r="AQ149" s="155"/>
      <c r="AR149" s="155"/>
      <c r="AS149" s="155"/>
      <c r="AT149" s="155"/>
      <c r="AU149" s="155"/>
      <c r="AV149" s="155"/>
      <c r="AW149" s="155"/>
      <c r="AX149" s="155"/>
      <c r="AY149" s="155"/>
      <c r="AZ149" s="155"/>
      <c r="BA149" s="155"/>
    </row>
    <row r="150" spans="1:53" s="107" customFormat="1" ht="15.75">
      <c r="A150" s="181"/>
      <c r="B150" s="182"/>
      <c r="C150" s="183"/>
      <c r="D150" s="183"/>
      <c r="E150" s="183"/>
      <c r="F150" s="138"/>
      <c r="G150" s="138"/>
      <c r="H150" s="138"/>
      <c r="I150" s="138"/>
      <c r="J150" s="138"/>
      <c r="K150" s="138"/>
      <c r="L150" s="138"/>
      <c r="M150" s="138"/>
      <c r="N150" s="138"/>
      <c r="O150" s="138"/>
      <c r="P150" s="138"/>
      <c r="Q150" s="138"/>
      <c r="R150" s="138"/>
      <c r="S150" s="138"/>
      <c r="T150" s="138"/>
      <c r="U150" s="138"/>
      <c r="V150" s="138"/>
      <c r="W150" s="138"/>
      <c r="X150" s="138"/>
      <c r="Y150" s="138"/>
      <c r="Z150" s="138"/>
      <c r="AA150" s="138"/>
      <c r="AB150" s="138"/>
      <c r="AC150" s="138"/>
      <c r="AD150" s="138"/>
      <c r="AE150" s="138"/>
      <c r="AF150" s="138"/>
      <c r="AG150" s="138"/>
      <c r="AH150" s="138"/>
      <c r="AI150" s="138"/>
      <c r="AJ150" s="138"/>
      <c r="AK150" s="138"/>
      <c r="AL150" s="138"/>
      <c r="AM150" s="138"/>
      <c r="AN150" s="138"/>
      <c r="AP150" s="155"/>
      <c r="AQ150" s="155"/>
      <c r="AR150" s="155"/>
      <c r="AS150" s="155"/>
      <c r="AT150" s="155"/>
      <c r="AU150" s="155"/>
      <c r="AV150" s="155"/>
      <c r="AW150" s="155"/>
      <c r="AX150" s="155"/>
      <c r="AY150" s="155"/>
      <c r="AZ150" s="155"/>
      <c r="BA150" s="155"/>
    </row>
    <row r="151" spans="1:53" s="107" customFormat="1" ht="15.75">
      <c r="A151" s="181"/>
      <c r="B151" s="182"/>
      <c r="C151" s="183"/>
      <c r="D151" s="183"/>
      <c r="E151" s="183"/>
      <c r="F151" s="138"/>
      <c r="G151" s="138"/>
      <c r="H151" s="138"/>
      <c r="I151" s="138"/>
      <c r="J151" s="138"/>
      <c r="K151" s="138"/>
      <c r="L151" s="138"/>
      <c r="M151" s="138"/>
      <c r="N151" s="138"/>
      <c r="O151" s="138"/>
      <c r="P151" s="138"/>
      <c r="Q151" s="138"/>
      <c r="R151" s="138"/>
      <c r="S151" s="138"/>
      <c r="T151" s="138"/>
      <c r="U151" s="138"/>
      <c r="V151" s="138"/>
      <c r="W151" s="138"/>
      <c r="X151" s="138"/>
      <c r="Y151" s="138"/>
      <c r="Z151" s="138"/>
      <c r="AA151" s="138"/>
      <c r="AB151" s="138"/>
      <c r="AC151" s="138"/>
      <c r="AD151" s="138"/>
      <c r="AE151" s="138"/>
      <c r="AF151" s="138"/>
      <c r="AG151" s="138"/>
      <c r="AH151" s="138"/>
      <c r="AI151" s="138"/>
      <c r="AJ151" s="138"/>
      <c r="AK151" s="138"/>
      <c r="AL151" s="138"/>
      <c r="AM151" s="138"/>
      <c r="AN151" s="138"/>
      <c r="AP151" s="155"/>
      <c r="AQ151" s="155"/>
      <c r="AR151" s="155"/>
      <c r="AS151" s="155"/>
      <c r="AT151" s="155"/>
      <c r="AU151" s="155"/>
      <c r="AV151" s="155"/>
      <c r="AW151" s="155"/>
      <c r="AX151" s="155"/>
      <c r="AY151" s="155"/>
      <c r="AZ151" s="155"/>
      <c r="BA151" s="155"/>
    </row>
    <row r="152" spans="1:53" s="107" customFormat="1" ht="15.75">
      <c r="A152" s="181"/>
      <c r="B152" s="182"/>
      <c r="C152" s="183"/>
      <c r="D152" s="183"/>
      <c r="E152" s="183"/>
      <c r="F152" s="138"/>
      <c r="G152" s="138"/>
      <c r="H152" s="138"/>
      <c r="I152" s="138"/>
      <c r="J152" s="138"/>
      <c r="K152" s="138"/>
      <c r="L152" s="138"/>
      <c r="M152" s="138"/>
      <c r="N152" s="138"/>
      <c r="O152" s="138"/>
      <c r="P152" s="138"/>
      <c r="Q152" s="138"/>
      <c r="R152" s="138"/>
      <c r="S152" s="138"/>
      <c r="T152" s="138"/>
      <c r="U152" s="138"/>
      <c r="V152" s="138"/>
      <c r="W152" s="138"/>
      <c r="X152" s="138"/>
      <c r="Y152" s="138"/>
      <c r="Z152" s="138"/>
      <c r="AA152" s="138"/>
      <c r="AB152" s="138"/>
      <c r="AC152" s="138"/>
      <c r="AD152" s="138"/>
      <c r="AE152" s="138"/>
      <c r="AF152" s="138"/>
      <c r="AG152" s="138"/>
      <c r="AH152" s="138"/>
      <c r="AI152" s="138"/>
      <c r="AJ152" s="138"/>
      <c r="AK152" s="138"/>
      <c r="AL152" s="138"/>
      <c r="AM152" s="138"/>
      <c r="AN152" s="138"/>
      <c r="AP152" s="155"/>
      <c r="AQ152" s="155"/>
      <c r="AR152" s="155"/>
      <c r="AS152" s="155"/>
      <c r="AT152" s="155"/>
      <c r="AU152" s="155"/>
      <c r="AV152" s="155"/>
      <c r="AW152" s="155"/>
      <c r="AX152" s="155"/>
      <c r="AY152" s="155"/>
      <c r="AZ152" s="155"/>
      <c r="BA152" s="155"/>
    </row>
    <row r="153" spans="1:53" s="107" customFormat="1" ht="15.75">
      <c r="A153" s="181"/>
      <c r="B153" s="182"/>
      <c r="C153" s="183"/>
      <c r="D153" s="183"/>
      <c r="E153" s="183"/>
      <c r="F153" s="138"/>
      <c r="G153" s="138"/>
      <c r="H153" s="138"/>
      <c r="I153" s="138"/>
      <c r="J153" s="138"/>
      <c r="K153" s="138"/>
      <c r="L153" s="138"/>
      <c r="M153" s="138"/>
      <c r="N153" s="138"/>
      <c r="O153" s="138"/>
      <c r="P153" s="138"/>
      <c r="Q153" s="138"/>
      <c r="R153" s="138"/>
      <c r="S153" s="138"/>
      <c r="T153" s="138"/>
      <c r="U153" s="138"/>
      <c r="V153" s="138"/>
      <c r="W153" s="138"/>
      <c r="X153" s="138"/>
      <c r="Y153" s="138"/>
      <c r="Z153" s="138"/>
      <c r="AA153" s="138"/>
      <c r="AB153" s="138"/>
      <c r="AC153" s="138"/>
      <c r="AD153" s="138"/>
      <c r="AE153" s="138"/>
      <c r="AF153" s="138"/>
      <c r="AG153" s="138"/>
      <c r="AH153" s="138"/>
      <c r="AI153" s="138"/>
      <c r="AJ153" s="138"/>
      <c r="AK153" s="138"/>
      <c r="AL153" s="138"/>
      <c r="AM153" s="138"/>
      <c r="AN153" s="138"/>
      <c r="AP153" s="155"/>
      <c r="AQ153" s="155"/>
      <c r="AR153" s="155"/>
      <c r="AS153" s="155"/>
      <c r="AT153" s="155"/>
      <c r="AU153" s="155"/>
      <c r="AV153" s="155"/>
      <c r="AW153" s="155"/>
      <c r="AX153" s="155"/>
      <c r="AY153" s="155"/>
      <c r="AZ153" s="155"/>
      <c r="BA153" s="155"/>
    </row>
    <row r="154" spans="1:53" s="107" customFormat="1" ht="15.75">
      <c r="A154" s="181"/>
      <c r="B154" s="182"/>
      <c r="C154" s="183"/>
      <c r="D154" s="183"/>
      <c r="E154" s="183"/>
      <c r="F154" s="138"/>
      <c r="G154" s="138"/>
      <c r="H154" s="138"/>
      <c r="I154" s="138"/>
      <c r="J154" s="138"/>
      <c r="K154" s="138"/>
      <c r="L154" s="138"/>
      <c r="M154" s="138"/>
      <c r="N154" s="138"/>
      <c r="O154" s="138"/>
      <c r="P154" s="138"/>
      <c r="Q154" s="138"/>
      <c r="R154" s="138"/>
      <c r="S154" s="138"/>
      <c r="T154" s="138"/>
      <c r="U154" s="138"/>
      <c r="V154" s="138"/>
      <c r="W154" s="138"/>
      <c r="X154" s="138"/>
      <c r="Y154" s="138"/>
      <c r="Z154" s="138"/>
      <c r="AA154" s="138"/>
      <c r="AB154" s="138"/>
      <c r="AC154" s="138"/>
      <c r="AD154" s="138"/>
      <c r="AE154" s="138"/>
      <c r="AF154" s="138"/>
      <c r="AG154" s="138"/>
      <c r="AH154" s="138"/>
      <c r="AI154" s="138"/>
      <c r="AJ154" s="138"/>
      <c r="AK154" s="138"/>
      <c r="AL154" s="138"/>
      <c r="AM154" s="138"/>
      <c r="AN154" s="138"/>
      <c r="AP154" s="155"/>
      <c r="AQ154" s="155"/>
      <c r="AR154" s="155"/>
      <c r="AS154" s="155"/>
      <c r="AT154" s="155"/>
      <c r="AU154" s="155"/>
      <c r="AV154" s="155"/>
      <c r="AW154" s="155"/>
      <c r="AX154" s="155"/>
      <c r="AY154" s="155"/>
      <c r="AZ154" s="155"/>
      <c r="BA154" s="155"/>
    </row>
    <row r="155" spans="1:53" s="107" customFormat="1" ht="15.75">
      <c r="A155" s="181"/>
      <c r="B155" s="182"/>
      <c r="C155" s="183"/>
      <c r="D155" s="183"/>
      <c r="E155" s="183"/>
      <c r="F155" s="138"/>
      <c r="G155" s="138"/>
      <c r="H155" s="138"/>
      <c r="I155" s="138"/>
      <c r="J155" s="138"/>
      <c r="K155" s="138"/>
      <c r="L155" s="138"/>
      <c r="M155" s="138"/>
      <c r="N155" s="138"/>
      <c r="O155" s="138"/>
      <c r="P155" s="138"/>
      <c r="Q155" s="138"/>
      <c r="R155" s="138"/>
      <c r="S155" s="138"/>
      <c r="T155" s="138"/>
      <c r="U155" s="138"/>
      <c r="V155" s="138"/>
      <c r="W155" s="138"/>
      <c r="X155" s="138"/>
      <c r="Y155" s="138"/>
      <c r="Z155" s="138"/>
      <c r="AA155" s="138"/>
      <c r="AB155" s="138"/>
      <c r="AC155" s="138"/>
      <c r="AD155" s="138"/>
      <c r="AE155" s="138"/>
      <c r="AF155" s="138"/>
      <c r="AG155" s="138"/>
      <c r="AH155" s="138"/>
      <c r="AI155" s="138"/>
      <c r="AJ155" s="138"/>
      <c r="AK155" s="138"/>
      <c r="AL155" s="138"/>
      <c r="AM155" s="138"/>
      <c r="AN155" s="138"/>
      <c r="AP155" s="155"/>
      <c r="AQ155" s="155"/>
      <c r="AR155" s="155"/>
      <c r="AS155" s="155"/>
      <c r="AT155" s="155"/>
      <c r="AU155" s="155"/>
      <c r="AV155" s="155"/>
      <c r="AW155" s="155"/>
      <c r="AX155" s="155"/>
      <c r="AY155" s="155"/>
      <c r="AZ155" s="155"/>
      <c r="BA155" s="155"/>
    </row>
    <row r="156" spans="1:53" s="107" customFormat="1" ht="15.75">
      <c r="A156" s="181"/>
      <c r="B156" s="182"/>
      <c r="C156" s="183"/>
      <c r="D156" s="183"/>
      <c r="E156" s="183"/>
      <c r="F156" s="138"/>
      <c r="G156" s="138"/>
      <c r="H156" s="138"/>
      <c r="I156" s="138"/>
      <c r="J156" s="138"/>
      <c r="K156" s="138"/>
      <c r="L156" s="138"/>
      <c r="M156" s="138"/>
      <c r="N156" s="138"/>
      <c r="O156" s="138"/>
      <c r="P156" s="138"/>
      <c r="Q156" s="138"/>
      <c r="R156" s="138"/>
      <c r="S156" s="138"/>
      <c r="T156" s="138"/>
      <c r="U156" s="138"/>
      <c r="V156" s="138"/>
      <c r="W156" s="138"/>
      <c r="X156" s="138"/>
      <c r="Y156" s="138"/>
      <c r="Z156" s="138"/>
      <c r="AA156" s="138"/>
      <c r="AB156" s="138"/>
      <c r="AC156" s="138"/>
      <c r="AD156" s="138"/>
      <c r="AE156" s="138"/>
      <c r="AF156" s="138"/>
      <c r="AG156" s="138"/>
      <c r="AH156" s="138"/>
      <c r="AI156" s="138"/>
      <c r="AJ156" s="138"/>
      <c r="AK156" s="138"/>
      <c r="AL156" s="138"/>
      <c r="AM156" s="138"/>
      <c r="AN156" s="138"/>
      <c r="AP156" s="155"/>
      <c r="AQ156" s="155"/>
      <c r="AR156" s="155"/>
      <c r="AS156" s="155"/>
      <c r="AT156" s="155"/>
      <c r="AU156" s="155"/>
      <c r="AV156" s="155"/>
      <c r="AW156" s="155"/>
      <c r="AX156" s="155"/>
      <c r="AY156" s="155"/>
      <c r="AZ156" s="155"/>
      <c r="BA156" s="155"/>
    </row>
    <row r="157" spans="1:53" s="107" customFormat="1" ht="15.75">
      <c r="A157" s="181"/>
      <c r="B157" s="182"/>
      <c r="C157" s="183"/>
      <c r="D157" s="183"/>
      <c r="E157" s="183"/>
      <c r="F157" s="138"/>
      <c r="G157" s="138"/>
      <c r="H157" s="138"/>
      <c r="I157" s="138"/>
      <c r="J157" s="138"/>
      <c r="K157" s="138"/>
      <c r="L157" s="138"/>
      <c r="M157" s="138"/>
      <c r="N157" s="138"/>
      <c r="O157" s="138"/>
      <c r="P157" s="138"/>
      <c r="Q157" s="138"/>
      <c r="R157" s="138"/>
      <c r="S157" s="138"/>
      <c r="T157" s="138"/>
      <c r="U157" s="138"/>
      <c r="V157" s="138"/>
      <c r="W157" s="138"/>
      <c r="X157" s="138"/>
      <c r="Y157" s="138"/>
      <c r="Z157" s="138"/>
      <c r="AA157" s="138"/>
      <c r="AB157" s="138"/>
      <c r="AC157" s="138"/>
      <c r="AD157" s="138"/>
      <c r="AE157" s="138"/>
      <c r="AF157" s="138"/>
      <c r="AG157" s="138"/>
      <c r="AH157" s="138"/>
      <c r="AI157" s="138"/>
      <c r="AJ157" s="138"/>
      <c r="AK157" s="138"/>
      <c r="AL157" s="138"/>
      <c r="AM157" s="138"/>
      <c r="AN157" s="138"/>
      <c r="AP157" s="155"/>
      <c r="AQ157" s="155"/>
      <c r="AR157" s="155"/>
      <c r="AS157" s="155"/>
      <c r="AT157" s="155"/>
      <c r="AU157" s="155"/>
      <c r="AV157" s="155"/>
      <c r="AW157" s="155"/>
      <c r="AX157" s="155"/>
      <c r="AY157" s="155"/>
      <c r="AZ157" s="155"/>
      <c r="BA157" s="155"/>
    </row>
    <row r="158" spans="1:53" s="107" customFormat="1" ht="15.75">
      <c r="A158" s="181"/>
      <c r="B158" s="182"/>
      <c r="C158" s="183"/>
      <c r="D158" s="183"/>
      <c r="E158" s="183"/>
      <c r="F158" s="138"/>
      <c r="G158" s="138"/>
      <c r="H158" s="138"/>
      <c r="I158" s="138"/>
      <c r="J158" s="138"/>
      <c r="K158" s="138"/>
      <c r="L158" s="138"/>
      <c r="M158" s="138"/>
      <c r="N158" s="138"/>
      <c r="O158" s="138"/>
      <c r="P158" s="138"/>
      <c r="Q158" s="138"/>
      <c r="R158" s="138"/>
      <c r="S158" s="138"/>
      <c r="T158" s="138"/>
      <c r="U158" s="138"/>
      <c r="V158" s="138"/>
      <c r="W158" s="138"/>
      <c r="X158" s="138"/>
      <c r="Y158" s="138"/>
      <c r="Z158" s="138"/>
      <c r="AA158" s="138"/>
      <c r="AB158" s="138"/>
      <c r="AC158" s="138"/>
      <c r="AD158" s="138"/>
      <c r="AE158" s="138"/>
      <c r="AF158" s="138"/>
      <c r="AG158" s="138"/>
      <c r="AH158" s="138"/>
      <c r="AI158" s="138"/>
      <c r="AJ158" s="138"/>
      <c r="AK158" s="138"/>
      <c r="AL158" s="138"/>
      <c r="AM158" s="138"/>
      <c r="AN158" s="138"/>
      <c r="AP158" s="155"/>
      <c r="AQ158" s="155"/>
      <c r="AR158" s="155"/>
      <c r="AS158" s="155"/>
      <c r="AT158" s="155"/>
      <c r="AU158" s="155"/>
      <c r="AV158" s="155"/>
      <c r="AW158" s="155"/>
      <c r="AX158" s="155"/>
      <c r="AY158" s="155"/>
      <c r="AZ158" s="155"/>
      <c r="BA158" s="155"/>
    </row>
    <row r="159" spans="1:53" s="107" customFormat="1" ht="15.75">
      <c r="A159" s="181"/>
      <c r="B159" s="182"/>
      <c r="C159" s="183"/>
      <c r="D159" s="183"/>
      <c r="E159" s="183"/>
      <c r="F159" s="138"/>
      <c r="G159" s="138"/>
      <c r="H159" s="138"/>
      <c r="I159" s="138"/>
      <c r="J159" s="138"/>
      <c r="K159" s="138"/>
      <c r="L159" s="138"/>
      <c r="M159" s="138"/>
      <c r="N159" s="138"/>
      <c r="O159" s="138"/>
      <c r="P159" s="138"/>
      <c r="Q159" s="138"/>
      <c r="R159" s="138"/>
      <c r="S159" s="138"/>
      <c r="T159" s="138"/>
      <c r="U159" s="138"/>
      <c r="V159" s="138"/>
      <c r="W159" s="138"/>
      <c r="X159" s="138"/>
      <c r="Y159" s="138"/>
      <c r="Z159" s="138"/>
      <c r="AA159" s="138"/>
      <c r="AB159" s="138"/>
      <c r="AC159" s="138"/>
      <c r="AD159" s="138"/>
      <c r="AE159" s="138"/>
      <c r="AF159" s="138"/>
      <c r="AG159" s="138"/>
      <c r="AH159" s="138"/>
      <c r="AI159" s="138"/>
      <c r="AJ159" s="138"/>
      <c r="AK159" s="138"/>
      <c r="AL159" s="138"/>
      <c r="AM159" s="138"/>
      <c r="AN159" s="138"/>
      <c r="AP159" s="155"/>
      <c r="AQ159" s="155"/>
      <c r="AR159" s="155"/>
      <c r="AS159" s="155"/>
      <c r="AT159" s="155"/>
      <c r="AU159" s="155"/>
      <c r="AV159" s="155"/>
      <c r="AW159" s="155"/>
      <c r="AX159" s="155"/>
      <c r="AY159" s="155"/>
      <c r="AZ159" s="155"/>
      <c r="BA159" s="155"/>
    </row>
    <row r="160" spans="1:53" s="107" customFormat="1" ht="15.75">
      <c r="A160" s="181"/>
      <c r="B160" s="182"/>
      <c r="C160" s="183"/>
      <c r="D160" s="183"/>
      <c r="E160" s="183"/>
      <c r="F160" s="138"/>
      <c r="G160" s="138"/>
      <c r="H160" s="138"/>
      <c r="I160" s="138"/>
      <c r="J160" s="138"/>
      <c r="K160" s="138"/>
      <c r="L160" s="138"/>
      <c r="M160" s="138"/>
      <c r="N160" s="138"/>
      <c r="O160" s="138"/>
      <c r="P160" s="138"/>
      <c r="Q160" s="138"/>
      <c r="R160" s="138"/>
      <c r="S160" s="138"/>
      <c r="T160" s="138"/>
      <c r="U160" s="138"/>
      <c r="V160" s="138"/>
      <c r="W160" s="138"/>
      <c r="X160" s="138"/>
      <c r="Y160" s="138"/>
      <c r="Z160" s="138"/>
      <c r="AA160" s="138"/>
      <c r="AB160" s="138"/>
      <c r="AC160" s="138"/>
      <c r="AD160" s="138"/>
      <c r="AE160" s="138"/>
      <c r="AF160" s="138"/>
      <c r="AG160" s="138"/>
      <c r="AH160" s="138"/>
      <c r="AI160" s="138"/>
      <c r="AJ160" s="138"/>
      <c r="AK160" s="138"/>
      <c r="AL160" s="138"/>
      <c r="AM160" s="138"/>
      <c r="AN160" s="138"/>
      <c r="AP160" s="155"/>
      <c r="AQ160" s="155"/>
      <c r="AR160" s="155"/>
      <c r="AS160" s="155"/>
      <c r="AT160" s="155"/>
      <c r="AU160" s="155"/>
      <c r="AV160" s="155"/>
      <c r="AW160" s="155"/>
      <c r="AX160" s="155"/>
      <c r="AY160" s="155"/>
      <c r="AZ160" s="155"/>
      <c r="BA160" s="155"/>
    </row>
    <row r="161" spans="1:53" s="107" customFormat="1" ht="15.75">
      <c r="A161" s="181"/>
      <c r="B161" s="182"/>
      <c r="C161" s="183"/>
      <c r="D161" s="183"/>
      <c r="E161" s="183"/>
      <c r="F161" s="138"/>
      <c r="G161" s="138"/>
      <c r="H161" s="138"/>
      <c r="I161" s="138"/>
      <c r="J161" s="138"/>
      <c r="K161" s="138"/>
      <c r="L161" s="138"/>
      <c r="M161" s="138"/>
      <c r="N161" s="138"/>
      <c r="O161" s="138"/>
      <c r="P161" s="138"/>
      <c r="Q161" s="138"/>
      <c r="R161" s="138"/>
      <c r="S161" s="138"/>
      <c r="T161" s="138"/>
      <c r="U161" s="138"/>
      <c r="V161" s="138"/>
      <c r="W161" s="138"/>
      <c r="X161" s="138"/>
      <c r="Y161" s="138"/>
      <c r="Z161" s="138"/>
      <c r="AA161" s="138"/>
      <c r="AB161" s="138"/>
      <c r="AC161" s="138"/>
      <c r="AD161" s="138"/>
      <c r="AE161" s="138"/>
      <c r="AF161" s="138"/>
      <c r="AG161" s="138"/>
      <c r="AH161" s="138"/>
      <c r="AI161" s="138"/>
      <c r="AJ161" s="138"/>
      <c r="AK161" s="138"/>
      <c r="AL161" s="138"/>
      <c r="AM161" s="138"/>
      <c r="AN161" s="138"/>
      <c r="AP161" s="155"/>
      <c r="AQ161" s="155"/>
      <c r="AR161" s="155"/>
      <c r="AS161" s="155"/>
      <c r="AT161" s="155"/>
      <c r="AU161" s="155"/>
      <c r="AV161" s="155"/>
      <c r="AW161" s="155"/>
      <c r="AX161" s="155"/>
      <c r="AY161" s="155"/>
      <c r="AZ161" s="155"/>
      <c r="BA161" s="155"/>
    </row>
    <row r="162" spans="1:53" s="107" customFormat="1" ht="15.75">
      <c r="A162" s="181"/>
      <c r="B162" s="182"/>
      <c r="C162" s="183"/>
      <c r="D162" s="183"/>
      <c r="E162" s="183"/>
      <c r="F162" s="138"/>
      <c r="G162" s="138"/>
      <c r="H162" s="138"/>
      <c r="I162" s="138"/>
      <c r="J162" s="138"/>
      <c r="K162" s="138"/>
      <c r="L162" s="138"/>
      <c r="M162" s="138"/>
      <c r="N162" s="138"/>
      <c r="O162" s="138"/>
      <c r="P162" s="138"/>
      <c r="Q162" s="138"/>
      <c r="R162" s="138"/>
      <c r="S162" s="138"/>
      <c r="T162" s="138"/>
      <c r="U162" s="138"/>
      <c r="V162" s="138"/>
      <c r="W162" s="138"/>
      <c r="X162" s="138"/>
      <c r="Y162" s="138"/>
      <c r="Z162" s="138"/>
      <c r="AA162" s="138"/>
      <c r="AB162" s="138"/>
      <c r="AC162" s="138"/>
      <c r="AD162" s="138"/>
      <c r="AE162" s="138"/>
      <c r="AF162" s="138"/>
      <c r="AG162" s="138"/>
      <c r="AH162" s="138"/>
      <c r="AI162" s="138"/>
      <c r="AJ162" s="138"/>
      <c r="AK162" s="138"/>
      <c r="AL162" s="138"/>
      <c r="AM162" s="138"/>
      <c r="AN162" s="138"/>
      <c r="AP162" s="155"/>
      <c r="AQ162" s="155"/>
      <c r="AR162" s="155"/>
      <c r="AS162" s="155"/>
      <c r="AT162" s="155"/>
      <c r="AU162" s="155"/>
      <c r="AV162" s="155"/>
      <c r="AW162" s="155"/>
      <c r="AX162" s="155"/>
      <c r="AY162" s="155"/>
      <c r="AZ162" s="155"/>
      <c r="BA162" s="155"/>
    </row>
    <row r="163" spans="1:53" s="107" customFormat="1" ht="15.75">
      <c r="A163" s="181"/>
      <c r="B163" s="182"/>
      <c r="C163" s="183"/>
      <c r="D163" s="183"/>
      <c r="E163" s="183"/>
      <c r="F163" s="138"/>
      <c r="G163" s="138"/>
      <c r="H163" s="138"/>
      <c r="I163" s="138"/>
      <c r="J163" s="138"/>
      <c r="K163" s="138"/>
      <c r="L163" s="138"/>
      <c r="M163" s="138"/>
      <c r="N163" s="138"/>
      <c r="O163" s="138"/>
      <c r="P163" s="138"/>
      <c r="Q163" s="138"/>
      <c r="R163" s="138"/>
      <c r="S163" s="138"/>
      <c r="T163" s="138"/>
      <c r="U163" s="138"/>
      <c r="V163" s="138"/>
      <c r="W163" s="138"/>
      <c r="X163" s="138"/>
      <c r="Y163" s="138"/>
      <c r="Z163" s="138"/>
      <c r="AA163" s="138"/>
      <c r="AB163" s="138"/>
      <c r="AC163" s="138"/>
      <c r="AD163" s="138"/>
      <c r="AE163" s="138"/>
      <c r="AF163" s="138"/>
      <c r="AG163" s="138"/>
      <c r="AH163" s="138"/>
      <c r="AI163" s="138"/>
      <c r="AJ163" s="138"/>
      <c r="AK163" s="138"/>
      <c r="AL163" s="138"/>
      <c r="AM163" s="138"/>
      <c r="AN163" s="138"/>
      <c r="AP163" s="155"/>
      <c r="AQ163" s="155"/>
      <c r="AR163" s="155"/>
      <c r="AS163" s="155"/>
      <c r="AT163" s="155"/>
      <c r="AU163" s="155"/>
      <c r="AV163" s="155"/>
      <c r="AW163" s="155"/>
      <c r="AX163" s="155"/>
      <c r="AY163" s="155"/>
      <c r="AZ163" s="155"/>
      <c r="BA163" s="155"/>
    </row>
    <row r="164" spans="1:53" s="107" customFormat="1" ht="15.75">
      <c r="A164" s="181"/>
      <c r="B164" s="182"/>
      <c r="C164" s="183"/>
      <c r="D164" s="183"/>
      <c r="E164" s="183"/>
      <c r="F164" s="138"/>
      <c r="G164" s="138"/>
      <c r="H164" s="138"/>
      <c r="I164" s="138"/>
      <c r="J164" s="138"/>
      <c r="K164" s="138"/>
      <c r="L164" s="138"/>
      <c r="M164" s="138"/>
      <c r="N164" s="138"/>
      <c r="O164" s="138"/>
      <c r="P164" s="138"/>
      <c r="Q164" s="138"/>
      <c r="R164" s="138"/>
      <c r="S164" s="138"/>
      <c r="T164" s="138"/>
      <c r="U164" s="138"/>
      <c r="V164" s="138"/>
      <c r="W164" s="138"/>
      <c r="X164" s="138"/>
      <c r="Y164" s="138"/>
      <c r="Z164" s="138"/>
      <c r="AA164" s="138"/>
      <c r="AB164" s="138"/>
      <c r="AC164" s="138"/>
      <c r="AD164" s="138"/>
      <c r="AE164" s="138"/>
      <c r="AF164" s="138"/>
      <c r="AG164" s="138"/>
      <c r="AH164" s="138"/>
      <c r="AI164" s="138"/>
      <c r="AJ164" s="138"/>
      <c r="AK164" s="138"/>
      <c r="AL164" s="138"/>
      <c r="AM164" s="138"/>
      <c r="AN164" s="138"/>
      <c r="AP164" s="155"/>
      <c r="AQ164" s="155"/>
      <c r="AR164" s="155"/>
      <c r="AS164" s="155"/>
      <c r="AT164" s="155"/>
      <c r="AU164" s="155"/>
      <c r="AV164" s="155"/>
      <c r="AW164" s="155"/>
      <c r="AX164" s="155"/>
      <c r="AY164" s="155"/>
      <c r="AZ164" s="155"/>
      <c r="BA164" s="155"/>
    </row>
    <row r="165" spans="1:53" s="107" customFormat="1" ht="15.75">
      <c r="A165" s="181"/>
      <c r="B165" s="182"/>
      <c r="C165" s="183"/>
      <c r="D165" s="183"/>
      <c r="E165" s="183"/>
      <c r="F165" s="138"/>
      <c r="G165" s="138"/>
      <c r="H165" s="138"/>
      <c r="I165" s="138"/>
      <c r="J165" s="138"/>
      <c r="K165" s="138"/>
      <c r="L165" s="138"/>
      <c r="M165" s="138"/>
      <c r="N165" s="138"/>
      <c r="O165" s="138"/>
      <c r="P165" s="138"/>
      <c r="Q165" s="138"/>
      <c r="R165" s="138"/>
      <c r="S165" s="138"/>
      <c r="T165" s="138"/>
      <c r="U165" s="138"/>
      <c r="V165" s="138"/>
      <c r="W165" s="138"/>
      <c r="X165" s="138"/>
      <c r="Y165" s="138"/>
      <c r="Z165" s="138"/>
      <c r="AA165" s="138"/>
      <c r="AB165" s="138"/>
      <c r="AC165" s="138"/>
      <c r="AD165" s="138"/>
      <c r="AE165" s="138"/>
      <c r="AF165" s="138"/>
      <c r="AG165" s="138"/>
      <c r="AH165" s="138"/>
      <c r="AI165" s="138"/>
      <c r="AJ165" s="138"/>
      <c r="AK165" s="138"/>
      <c r="AL165" s="138"/>
      <c r="AM165" s="138"/>
      <c r="AN165" s="138"/>
      <c r="AP165" s="155"/>
      <c r="AQ165" s="155"/>
      <c r="AR165" s="155"/>
      <c r="AS165" s="155"/>
      <c r="AT165" s="155"/>
      <c r="AU165" s="155"/>
      <c r="AV165" s="155"/>
      <c r="AW165" s="155"/>
      <c r="AX165" s="155"/>
      <c r="AY165" s="155"/>
      <c r="AZ165" s="155"/>
      <c r="BA165" s="155"/>
    </row>
    <row r="166" spans="1:53" s="107" customFormat="1" ht="15.75">
      <c r="A166" s="181"/>
      <c r="B166" s="182"/>
      <c r="C166" s="183"/>
      <c r="D166" s="183"/>
      <c r="E166" s="183"/>
      <c r="F166" s="138"/>
      <c r="G166" s="138"/>
      <c r="H166" s="138"/>
      <c r="I166" s="138"/>
      <c r="J166" s="138"/>
      <c r="K166" s="138"/>
      <c r="L166" s="138"/>
      <c r="M166" s="138"/>
      <c r="N166" s="138"/>
      <c r="O166" s="138"/>
      <c r="P166" s="138"/>
      <c r="Q166" s="138"/>
      <c r="R166" s="138"/>
      <c r="S166" s="138"/>
      <c r="T166" s="138"/>
      <c r="U166" s="138"/>
      <c r="V166" s="138"/>
      <c r="W166" s="138"/>
      <c r="X166" s="138"/>
      <c r="Y166" s="138"/>
      <c r="Z166" s="138"/>
      <c r="AA166" s="138"/>
      <c r="AB166" s="138"/>
      <c r="AC166" s="138"/>
      <c r="AD166" s="138"/>
      <c r="AE166" s="138"/>
      <c r="AF166" s="138"/>
      <c r="AG166" s="138"/>
      <c r="AH166" s="138"/>
      <c r="AI166" s="138"/>
      <c r="AJ166" s="138"/>
      <c r="AK166" s="138"/>
      <c r="AL166" s="138"/>
      <c r="AM166" s="138"/>
      <c r="AN166" s="138"/>
      <c r="AP166" s="155"/>
      <c r="AQ166" s="155"/>
      <c r="AR166" s="155"/>
      <c r="AS166" s="155"/>
      <c r="AT166" s="155"/>
      <c r="AU166" s="155"/>
      <c r="AV166" s="155"/>
      <c r="AW166" s="155"/>
      <c r="AX166" s="155"/>
      <c r="AY166" s="155"/>
      <c r="AZ166" s="155"/>
      <c r="BA166" s="155"/>
    </row>
    <row r="167" spans="1:53" s="107" customFormat="1" ht="15.75">
      <c r="A167" s="181"/>
      <c r="B167" s="182"/>
      <c r="C167" s="183"/>
      <c r="D167" s="183"/>
      <c r="E167" s="183"/>
      <c r="F167" s="138"/>
      <c r="G167" s="138"/>
      <c r="H167" s="138"/>
      <c r="I167" s="138"/>
      <c r="J167" s="138"/>
      <c r="K167" s="138"/>
      <c r="L167" s="138"/>
      <c r="M167" s="138"/>
      <c r="N167" s="138"/>
      <c r="O167" s="138"/>
      <c r="P167" s="138"/>
      <c r="Q167" s="138"/>
      <c r="R167" s="138"/>
      <c r="S167" s="138"/>
      <c r="T167" s="138"/>
      <c r="U167" s="138"/>
      <c r="V167" s="138"/>
      <c r="W167" s="138"/>
      <c r="X167" s="138"/>
      <c r="Y167" s="138"/>
      <c r="Z167" s="138"/>
      <c r="AA167" s="138"/>
      <c r="AB167" s="138"/>
      <c r="AC167" s="138"/>
      <c r="AD167" s="138"/>
      <c r="AE167" s="138"/>
      <c r="AF167" s="138"/>
      <c r="AG167" s="138"/>
      <c r="AH167" s="138"/>
      <c r="AI167" s="138"/>
      <c r="AJ167" s="138"/>
      <c r="AK167" s="138"/>
      <c r="AL167" s="138"/>
      <c r="AM167" s="138"/>
      <c r="AN167" s="138"/>
      <c r="AP167" s="155"/>
      <c r="AQ167" s="155"/>
      <c r="AR167" s="155"/>
      <c r="AS167" s="155"/>
      <c r="AT167" s="155"/>
      <c r="AU167" s="155"/>
      <c r="AV167" s="155"/>
      <c r="AW167" s="155"/>
      <c r="AX167" s="155"/>
      <c r="AY167" s="155"/>
      <c r="AZ167" s="155"/>
      <c r="BA167" s="155"/>
    </row>
    <row r="168" spans="1:53" s="107" customFormat="1" ht="15.75">
      <c r="A168" s="181"/>
      <c r="B168" s="182"/>
      <c r="C168" s="183"/>
      <c r="D168" s="183"/>
      <c r="E168" s="183"/>
      <c r="F168" s="138"/>
      <c r="G168" s="138"/>
      <c r="H168" s="138"/>
      <c r="I168" s="138"/>
      <c r="J168" s="138"/>
      <c r="K168" s="138"/>
      <c r="L168" s="138"/>
      <c r="M168" s="138"/>
      <c r="N168" s="138"/>
      <c r="O168" s="138"/>
      <c r="P168" s="138"/>
      <c r="Q168" s="138"/>
      <c r="R168" s="138"/>
      <c r="S168" s="138"/>
      <c r="T168" s="138"/>
      <c r="U168" s="138"/>
      <c r="V168" s="138"/>
      <c r="W168" s="138"/>
      <c r="X168" s="138"/>
      <c r="Y168" s="138"/>
      <c r="Z168" s="138"/>
      <c r="AA168" s="138"/>
      <c r="AB168" s="138"/>
      <c r="AC168" s="138"/>
      <c r="AD168" s="138"/>
      <c r="AE168" s="138"/>
      <c r="AF168" s="138"/>
      <c r="AG168" s="138"/>
      <c r="AH168" s="138"/>
      <c r="AI168" s="138"/>
      <c r="AJ168" s="138"/>
      <c r="AK168" s="138"/>
      <c r="AL168" s="138"/>
      <c r="AM168" s="138"/>
      <c r="AN168" s="138"/>
      <c r="AP168" s="155"/>
      <c r="AQ168" s="155"/>
      <c r="AR168" s="155"/>
      <c r="AS168" s="155"/>
      <c r="AT168" s="155"/>
      <c r="AU168" s="155"/>
      <c r="AV168" s="155"/>
      <c r="AW168" s="155"/>
      <c r="AX168" s="155"/>
      <c r="AY168" s="155"/>
      <c r="AZ168" s="155"/>
      <c r="BA168" s="155"/>
    </row>
    <row r="169" spans="1:53" s="107" customFormat="1" ht="15.75">
      <c r="A169" s="181"/>
      <c r="B169" s="182"/>
      <c r="C169" s="183"/>
      <c r="D169" s="183"/>
      <c r="E169" s="183"/>
      <c r="F169" s="138"/>
      <c r="G169" s="138"/>
      <c r="H169" s="138"/>
      <c r="I169" s="138"/>
      <c r="J169" s="138"/>
      <c r="K169" s="138"/>
      <c r="L169" s="138"/>
      <c r="M169" s="138"/>
      <c r="N169" s="138"/>
      <c r="O169" s="138"/>
      <c r="P169" s="138"/>
      <c r="Q169" s="138"/>
      <c r="R169" s="138"/>
      <c r="S169" s="138"/>
      <c r="T169" s="138"/>
      <c r="U169" s="138"/>
      <c r="V169" s="138"/>
      <c r="W169" s="138"/>
      <c r="X169" s="138"/>
      <c r="Y169" s="138"/>
      <c r="Z169" s="138"/>
      <c r="AA169" s="138"/>
      <c r="AB169" s="138"/>
      <c r="AC169" s="138"/>
      <c r="AD169" s="138"/>
      <c r="AE169" s="138"/>
      <c r="AF169" s="138"/>
      <c r="AG169" s="138"/>
      <c r="AH169" s="138"/>
      <c r="AI169" s="138"/>
      <c r="AJ169" s="138"/>
      <c r="AK169" s="138"/>
      <c r="AL169" s="138"/>
      <c r="AM169" s="138"/>
      <c r="AN169" s="138"/>
      <c r="AP169" s="155"/>
      <c r="AQ169" s="155"/>
      <c r="AR169" s="155"/>
      <c r="AS169" s="155"/>
      <c r="AT169" s="155"/>
      <c r="AU169" s="155"/>
      <c r="AV169" s="155"/>
      <c r="AW169" s="155"/>
      <c r="AX169" s="155"/>
      <c r="AY169" s="155"/>
      <c r="AZ169" s="155"/>
      <c r="BA169" s="155"/>
    </row>
    <row r="170" spans="1:53" s="107" customFormat="1" ht="15.75">
      <c r="A170" s="181"/>
      <c r="B170" s="182"/>
      <c r="C170" s="183"/>
      <c r="D170" s="183"/>
      <c r="E170" s="183"/>
      <c r="F170" s="138"/>
      <c r="G170" s="138"/>
      <c r="H170" s="138"/>
      <c r="I170" s="138"/>
      <c r="J170" s="138"/>
      <c r="K170" s="138"/>
      <c r="L170" s="138"/>
      <c r="M170" s="138"/>
      <c r="N170" s="138"/>
      <c r="O170" s="138"/>
      <c r="P170" s="138"/>
      <c r="Q170" s="138"/>
      <c r="R170" s="138"/>
      <c r="S170" s="138"/>
      <c r="T170" s="138"/>
      <c r="U170" s="138"/>
      <c r="V170" s="138"/>
      <c r="W170" s="138"/>
      <c r="X170" s="138"/>
      <c r="Y170" s="138"/>
      <c r="Z170" s="138"/>
      <c r="AA170" s="138"/>
      <c r="AB170" s="138"/>
      <c r="AC170" s="138"/>
      <c r="AD170" s="138"/>
      <c r="AE170" s="138"/>
      <c r="AF170" s="138"/>
      <c r="AG170" s="138"/>
      <c r="AH170" s="138"/>
      <c r="AI170" s="138"/>
      <c r="AJ170" s="138"/>
      <c r="AK170" s="138"/>
      <c r="AL170" s="138"/>
      <c r="AM170" s="138"/>
      <c r="AN170" s="138"/>
      <c r="AP170" s="155"/>
      <c r="AQ170" s="155"/>
      <c r="AR170" s="155"/>
      <c r="AS170" s="155"/>
      <c r="AT170" s="155"/>
      <c r="AU170" s="155"/>
      <c r="AV170" s="155"/>
      <c r="AW170" s="155"/>
      <c r="AX170" s="155"/>
      <c r="AY170" s="155"/>
      <c r="AZ170" s="155"/>
      <c r="BA170" s="155"/>
    </row>
    <row r="171" spans="1:53" s="107" customFormat="1" ht="15.75">
      <c r="A171" s="181"/>
      <c r="B171" s="182"/>
      <c r="C171" s="183"/>
      <c r="D171" s="183"/>
      <c r="E171" s="183"/>
      <c r="F171" s="138"/>
      <c r="G171" s="138"/>
      <c r="H171" s="138"/>
      <c r="I171" s="138"/>
      <c r="J171" s="138"/>
      <c r="K171" s="138"/>
      <c r="L171" s="138"/>
      <c r="M171" s="138"/>
      <c r="N171" s="138"/>
      <c r="O171" s="138"/>
      <c r="P171" s="138"/>
      <c r="Q171" s="138"/>
      <c r="R171" s="138"/>
      <c r="S171" s="138"/>
      <c r="T171" s="138"/>
      <c r="U171" s="138"/>
      <c r="V171" s="138"/>
      <c r="W171" s="138"/>
      <c r="X171" s="138"/>
      <c r="Y171" s="138"/>
      <c r="Z171" s="138"/>
      <c r="AA171" s="138"/>
      <c r="AB171" s="138"/>
      <c r="AC171" s="138"/>
      <c r="AD171" s="138"/>
      <c r="AE171" s="138"/>
      <c r="AF171" s="138"/>
      <c r="AG171" s="138"/>
      <c r="AH171" s="138"/>
      <c r="AI171" s="138"/>
      <c r="AJ171" s="138"/>
      <c r="AK171" s="138"/>
      <c r="AL171" s="138"/>
      <c r="AM171" s="138"/>
      <c r="AN171" s="138"/>
      <c r="AP171" s="155"/>
      <c r="AQ171" s="155"/>
      <c r="AR171" s="155"/>
      <c r="AS171" s="155"/>
      <c r="AT171" s="155"/>
      <c r="AU171" s="155"/>
      <c r="AV171" s="155"/>
      <c r="AW171" s="155"/>
      <c r="AX171" s="155"/>
      <c r="AY171" s="155"/>
      <c r="AZ171" s="155"/>
      <c r="BA171" s="155"/>
    </row>
    <row r="172" spans="1:53" s="107" customFormat="1" ht="15.75">
      <c r="A172" s="181"/>
      <c r="B172" s="182"/>
      <c r="C172" s="183"/>
      <c r="D172" s="183"/>
      <c r="E172" s="183"/>
      <c r="F172" s="138"/>
      <c r="G172" s="138"/>
      <c r="H172" s="138"/>
      <c r="I172" s="138"/>
      <c r="J172" s="138"/>
      <c r="K172" s="138"/>
      <c r="L172" s="138"/>
      <c r="M172" s="138"/>
      <c r="N172" s="138"/>
      <c r="O172" s="138"/>
      <c r="P172" s="138"/>
      <c r="Q172" s="138"/>
      <c r="R172" s="138"/>
      <c r="S172" s="138"/>
      <c r="T172" s="138"/>
      <c r="U172" s="138"/>
      <c r="V172" s="138"/>
      <c r="W172" s="138"/>
      <c r="X172" s="138"/>
      <c r="Y172" s="138"/>
      <c r="Z172" s="138"/>
      <c r="AA172" s="138"/>
      <c r="AB172" s="138"/>
      <c r="AC172" s="138"/>
      <c r="AD172" s="138"/>
      <c r="AE172" s="138"/>
      <c r="AF172" s="138"/>
      <c r="AG172" s="138"/>
      <c r="AH172" s="138"/>
      <c r="AI172" s="138"/>
      <c r="AJ172" s="138"/>
      <c r="AK172" s="138"/>
      <c r="AL172" s="138"/>
      <c r="AM172" s="138"/>
      <c r="AN172" s="138"/>
      <c r="AP172" s="155"/>
      <c r="AQ172" s="155"/>
      <c r="AR172" s="155"/>
      <c r="AS172" s="155"/>
      <c r="AT172" s="155"/>
      <c r="AU172" s="155"/>
      <c r="AV172" s="155"/>
      <c r="AW172" s="155"/>
      <c r="AX172" s="155"/>
      <c r="AY172" s="155"/>
      <c r="AZ172" s="155"/>
      <c r="BA172" s="155"/>
    </row>
    <row r="173" spans="1:53" s="107" customFormat="1" ht="15.75">
      <c r="A173" s="181"/>
      <c r="B173" s="182"/>
      <c r="C173" s="183"/>
      <c r="D173" s="183"/>
      <c r="E173" s="183"/>
      <c r="F173" s="138"/>
      <c r="G173" s="138"/>
      <c r="H173" s="138"/>
      <c r="I173" s="138"/>
      <c r="J173" s="138"/>
      <c r="K173" s="138"/>
      <c r="L173" s="138"/>
      <c r="M173" s="138"/>
      <c r="N173" s="138"/>
      <c r="O173" s="138"/>
      <c r="P173" s="138"/>
      <c r="Q173" s="138"/>
      <c r="R173" s="138"/>
      <c r="S173" s="138"/>
      <c r="T173" s="138"/>
      <c r="U173" s="138"/>
      <c r="V173" s="138"/>
      <c r="W173" s="138"/>
      <c r="X173" s="138"/>
      <c r="Y173" s="138"/>
      <c r="Z173" s="138"/>
      <c r="AA173" s="138"/>
      <c r="AB173" s="138"/>
      <c r="AC173" s="138"/>
      <c r="AD173" s="138"/>
      <c r="AE173" s="138"/>
      <c r="AF173" s="138"/>
      <c r="AG173" s="138"/>
      <c r="AH173" s="138"/>
      <c r="AI173" s="138"/>
      <c r="AJ173" s="138"/>
      <c r="AK173" s="138"/>
      <c r="AL173" s="138"/>
      <c r="AM173" s="138"/>
      <c r="AN173" s="138"/>
      <c r="AP173" s="155"/>
      <c r="AQ173" s="155"/>
      <c r="AR173" s="155"/>
      <c r="AS173" s="155"/>
      <c r="AT173" s="155"/>
      <c r="AU173" s="155"/>
      <c r="AV173" s="155"/>
      <c r="AW173" s="155"/>
      <c r="AX173" s="155"/>
      <c r="AY173" s="155"/>
      <c r="AZ173" s="155"/>
      <c r="BA173" s="155"/>
    </row>
    <row r="174" spans="1:53" s="107" customFormat="1" ht="15.75">
      <c r="A174" s="181"/>
      <c r="B174" s="182"/>
      <c r="C174" s="183"/>
      <c r="D174" s="183"/>
      <c r="E174" s="183"/>
      <c r="F174" s="138"/>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c r="AM174" s="138"/>
      <c r="AN174" s="138"/>
      <c r="AP174" s="155"/>
      <c r="AQ174" s="155"/>
      <c r="AR174" s="155"/>
      <c r="AS174" s="155"/>
      <c r="AT174" s="155"/>
      <c r="AU174" s="155"/>
      <c r="AV174" s="155"/>
      <c r="AW174" s="155"/>
      <c r="AX174" s="155"/>
      <c r="AY174" s="155"/>
      <c r="AZ174" s="155"/>
      <c r="BA174" s="155"/>
    </row>
    <row r="175" spans="1:53" s="107" customFormat="1" ht="15.75">
      <c r="A175" s="181"/>
      <c r="B175" s="182"/>
      <c r="C175" s="183"/>
      <c r="D175" s="183"/>
      <c r="E175" s="183"/>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c r="AM175" s="138"/>
      <c r="AN175" s="138"/>
      <c r="AP175" s="155"/>
      <c r="AQ175" s="155"/>
      <c r="AR175" s="155"/>
      <c r="AS175" s="155"/>
      <c r="AT175" s="155"/>
      <c r="AU175" s="155"/>
      <c r="AV175" s="155"/>
      <c r="AW175" s="155"/>
      <c r="AX175" s="155"/>
      <c r="AY175" s="155"/>
      <c r="AZ175" s="155"/>
      <c r="BA175" s="155"/>
    </row>
    <row r="176" spans="1:53" s="107" customFormat="1" ht="15.75">
      <c r="A176" s="181"/>
      <c r="B176" s="182"/>
      <c r="C176" s="183"/>
      <c r="D176" s="183"/>
      <c r="E176" s="183"/>
      <c r="F176" s="138"/>
      <c r="G176" s="138"/>
      <c r="H176" s="138"/>
      <c r="I176" s="138"/>
      <c r="J176" s="138"/>
      <c r="K176" s="138"/>
      <c r="L176" s="138"/>
      <c r="M176" s="138"/>
      <c r="N176" s="138"/>
      <c r="O176" s="138"/>
      <c r="P176" s="138"/>
      <c r="Q176" s="138"/>
      <c r="R176" s="138"/>
      <c r="S176" s="138"/>
      <c r="T176" s="138"/>
      <c r="U176" s="138"/>
      <c r="V176" s="138"/>
      <c r="W176" s="138"/>
      <c r="X176" s="138"/>
      <c r="Y176" s="138"/>
      <c r="Z176" s="138"/>
      <c r="AA176" s="138"/>
      <c r="AB176" s="138"/>
      <c r="AC176" s="138"/>
      <c r="AD176" s="138"/>
      <c r="AE176" s="138"/>
      <c r="AF176" s="138"/>
      <c r="AG176" s="138"/>
      <c r="AH176" s="138"/>
      <c r="AI176" s="138"/>
      <c r="AJ176" s="138"/>
      <c r="AK176" s="138"/>
      <c r="AL176" s="138"/>
      <c r="AM176" s="138"/>
      <c r="AN176" s="138"/>
      <c r="AP176" s="155"/>
      <c r="AQ176" s="155"/>
      <c r="AR176" s="155"/>
      <c r="AS176" s="155"/>
      <c r="AT176" s="155"/>
      <c r="AU176" s="155"/>
      <c r="AV176" s="155"/>
      <c r="AW176" s="155"/>
      <c r="AX176" s="155"/>
      <c r="AY176" s="155"/>
      <c r="AZ176" s="155"/>
      <c r="BA176" s="155"/>
    </row>
  </sheetData>
  <sheetProtection selectLockedCells="1" selectUnlockedCells="1"/>
  <mergeCells count="59">
    <mergeCell ref="A1:AO1"/>
    <mergeCell ref="A2:AO2"/>
    <mergeCell ref="A3:AO3"/>
    <mergeCell ref="A4:AO4"/>
    <mergeCell ref="A5:AO5"/>
    <mergeCell ref="A6:A11"/>
    <mergeCell ref="B6:B11"/>
    <mergeCell ref="C6:C11"/>
    <mergeCell ref="D6:D11"/>
    <mergeCell ref="E6:E11"/>
    <mergeCell ref="F6:H7"/>
    <mergeCell ref="I6:O7"/>
    <mergeCell ref="P6:Q7"/>
    <mergeCell ref="R6:U7"/>
    <mergeCell ref="Y6:Z7"/>
    <mergeCell ref="AA6:AB7"/>
    <mergeCell ref="W8:W11"/>
    <mergeCell ref="Y8:Y11"/>
    <mergeCell ref="Z8:Z11"/>
    <mergeCell ref="AA8:AA11"/>
    <mergeCell ref="AB8:AB11"/>
    <mergeCell ref="AG6:AH7"/>
    <mergeCell ref="AI6:AN7"/>
    <mergeCell ref="AD8:AD11"/>
    <mergeCell ref="AE8:AF8"/>
    <mergeCell ref="AG8:AG11"/>
    <mergeCell ref="AH8:AH11"/>
    <mergeCell ref="AI8:AI11"/>
    <mergeCell ref="AJ8:AN8"/>
    <mergeCell ref="AO6:AO11"/>
    <mergeCell ref="F8:F11"/>
    <mergeCell ref="G8:H8"/>
    <mergeCell ref="I8:I11"/>
    <mergeCell ref="J8:O8"/>
    <mergeCell ref="P8:P11"/>
    <mergeCell ref="Q8:Q11"/>
    <mergeCell ref="R8:R11"/>
    <mergeCell ref="S8:U8"/>
    <mergeCell ref="V8:V11"/>
    <mergeCell ref="U9:U11"/>
    <mergeCell ref="AE9:AE11"/>
    <mergeCell ref="G9:G11"/>
    <mergeCell ref="H9:H11"/>
    <mergeCell ref="J9:J11"/>
    <mergeCell ref="K9:O9"/>
    <mergeCell ref="AC6:AC11"/>
    <mergeCell ref="AD6:AF7"/>
    <mergeCell ref="V6:W7"/>
    <mergeCell ref="X6:X11"/>
    <mergeCell ref="A48:AO48"/>
    <mergeCell ref="AF9:AF11"/>
    <mergeCell ref="AJ9:AJ11"/>
    <mergeCell ref="AM9:AN9"/>
    <mergeCell ref="K10:K11"/>
    <mergeCell ref="L10:O10"/>
    <mergeCell ref="AM10:AM11"/>
    <mergeCell ref="AN10:AN11"/>
    <mergeCell ref="S9:S11"/>
    <mergeCell ref="T9:T11"/>
  </mergeCells>
  <printOptions horizontalCentered="1"/>
  <pageMargins left="0.39375" right="0.39375" top="0.39375" bottom="0.39374999999999993" header="0.5118055555555555" footer="0.5118055555555555"/>
  <pageSetup fitToHeight="0" fitToWidth="1" horizontalDpi="300" verticalDpi="300" orientation="landscape" paperSize="8"/>
  <headerFooter alignWithMargins="0">
    <oddFooter>&amp;R&amp;"Calibri,Regular"&amp;11&amp;P</oddFooter>
  </headerFooter>
</worksheet>
</file>

<file path=xl/worksheets/sheet7.xml><?xml version="1.0" encoding="utf-8"?>
<worksheet xmlns="http://schemas.openxmlformats.org/spreadsheetml/2006/main" xmlns:r="http://schemas.openxmlformats.org/officeDocument/2006/relationships">
  <sheetPr>
    <tabColor indexed="38"/>
    <pageSetUpPr fitToPage="1"/>
  </sheetPr>
  <dimension ref="A1:P69"/>
  <sheetViews>
    <sheetView workbookViewId="0" topLeftCell="A1">
      <selection activeCell="P21" sqref="P21"/>
    </sheetView>
  </sheetViews>
  <sheetFormatPr defaultColWidth="9.140625" defaultRowHeight="12.75"/>
  <cols>
    <col min="1" max="1" width="4.00390625" style="8" customWidth="1"/>
    <col min="2" max="2" width="41.00390625" style="184" customWidth="1"/>
    <col min="3" max="5" width="8.7109375" style="8" customWidth="1"/>
    <col min="6" max="6" width="12.8515625" style="8" customWidth="1"/>
    <col min="7" max="11" width="10.7109375" style="3" customWidth="1"/>
    <col min="12" max="12" width="10.7109375" style="185" customWidth="1"/>
    <col min="13" max="14" width="10.7109375" style="3" customWidth="1"/>
    <col min="15" max="15" width="12.8515625" style="186" customWidth="1"/>
    <col min="16" max="16" width="49.00390625" style="187" customWidth="1"/>
    <col min="17" max="16384" width="9.140625" style="8" customWidth="1"/>
  </cols>
  <sheetData>
    <row r="1" spans="1:16" ht="21" customHeight="1">
      <c r="A1" s="308" t="s">
        <v>254</v>
      </c>
      <c r="B1" s="308"/>
      <c r="C1" s="308"/>
      <c r="D1" s="308"/>
      <c r="E1" s="308"/>
      <c r="F1" s="308"/>
      <c r="G1" s="308"/>
      <c r="H1" s="308"/>
      <c r="I1" s="308"/>
      <c r="J1" s="308"/>
      <c r="K1" s="308"/>
      <c r="L1" s="308"/>
      <c r="M1" s="308"/>
      <c r="N1" s="308"/>
      <c r="O1" s="308"/>
      <c r="P1" s="308"/>
    </row>
    <row r="2" spans="1:16" ht="18.75" customHeight="1">
      <c r="A2" s="308" t="s">
        <v>255</v>
      </c>
      <c r="B2" s="308"/>
      <c r="C2" s="308"/>
      <c r="D2" s="308"/>
      <c r="E2" s="308"/>
      <c r="F2" s="308"/>
      <c r="G2" s="308"/>
      <c r="H2" s="308"/>
      <c r="I2" s="308"/>
      <c r="J2" s="308"/>
      <c r="K2" s="308"/>
      <c r="L2" s="308"/>
      <c r="M2" s="308"/>
      <c r="N2" s="308"/>
      <c r="O2" s="308"/>
      <c r="P2" s="308"/>
    </row>
    <row r="3" spans="1:16" ht="15.75" customHeight="1">
      <c r="A3" s="309" t="s">
        <v>256</v>
      </c>
      <c r="B3" s="309"/>
      <c r="C3" s="309"/>
      <c r="D3" s="309"/>
      <c r="E3" s="309"/>
      <c r="F3" s="309"/>
      <c r="G3" s="309"/>
      <c r="H3" s="309"/>
      <c r="I3" s="309"/>
      <c r="J3" s="309"/>
      <c r="K3" s="309"/>
      <c r="L3" s="309"/>
      <c r="M3" s="309"/>
      <c r="N3" s="309"/>
      <c r="O3" s="309"/>
      <c r="P3" s="309"/>
    </row>
    <row r="4" spans="1:16" ht="12.75" customHeight="1">
      <c r="A4" s="290" t="s">
        <v>7</v>
      </c>
      <c r="B4" s="290"/>
      <c r="C4" s="290"/>
      <c r="D4" s="290"/>
      <c r="E4" s="290"/>
      <c r="F4" s="290"/>
      <c r="G4" s="290"/>
      <c r="H4" s="290"/>
      <c r="I4" s="290"/>
      <c r="J4" s="290"/>
      <c r="K4" s="290"/>
      <c r="L4" s="290"/>
      <c r="M4" s="290"/>
      <c r="N4" s="290"/>
      <c r="O4" s="290"/>
      <c r="P4" s="290"/>
    </row>
    <row r="5" spans="1:16" ht="48.75" customHeight="1">
      <c r="A5" s="272" t="s">
        <v>8</v>
      </c>
      <c r="B5" s="272" t="s">
        <v>163</v>
      </c>
      <c r="C5" s="272" t="s">
        <v>103</v>
      </c>
      <c r="D5" s="272" t="s">
        <v>164</v>
      </c>
      <c r="E5" s="272" t="s">
        <v>257</v>
      </c>
      <c r="F5" s="272" t="s">
        <v>165</v>
      </c>
      <c r="G5" s="272"/>
      <c r="H5" s="272"/>
      <c r="I5" s="272"/>
      <c r="J5" s="272" t="s">
        <v>258</v>
      </c>
      <c r="K5" s="272"/>
      <c r="L5" s="272" t="s">
        <v>259</v>
      </c>
      <c r="M5" s="272" t="s">
        <v>260</v>
      </c>
      <c r="N5" s="272"/>
      <c r="O5" s="305" t="s">
        <v>261</v>
      </c>
      <c r="P5" s="305"/>
    </row>
    <row r="6" spans="1:16" ht="30" customHeight="1">
      <c r="A6" s="272"/>
      <c r="B6" s="272"/>
      <c r="C6" s="272"/>
      <c r="D6" s="272"/>
      <c r="E6" s="272"/>
      <c r="F6" s="272" t="s">
        <v>125</v>
      </c>
      <c r="G6" s="272" t="s">
        <v>126</v>
      </c>
      <c r="H6" s="272" t="s">
        <v>15</v>
      </c>
      <c r="I6" s="272"/>
      <c r="J6" s="272" t="s">
        <v>10</v>
      </c>
      <c r="K6" s="272" t="s">
        <v>198</v>
      </c>
      <c r="L6" s="272"/>
      <c r="M6" s="272" t="s">
        <v>199</v>
      </c>
      <c r="N6" s="272" t="s">
        <v>124</v>
      </c>
      <c r="O6" s="305"/>
      <c r="P6" s="305"/>
    </row>
    <row r="7" spans="1:16" ht="30" customHeight="1">
      <c r="A7" s="272"/>
      <c r="B7" s="272"/>
      <c r="C7" s="272"/>
      <c r="D7" s="272"/>
      <c r="E7" s="272"/>
      <c r="F7" s="272"/>
      <c r="G7" s="272"/>
      <c r="H7" s="272" t="s">
        <v>262</v>
      </c>
      <c r="I7" s="272" t="s">
        <v>205</v>
      </c>
      <c r="J7" s="272"/>
      <c r="K7" s="272"/>
      <c r="L7" s="272"/>
      <c r="M7" s="272"/>
      <c r="N7" s="272"/>
      <c r="O7" s="305"/>
      <c r="P7" s="305"/>
    </row>
    <row r="8" spans="1:16" ht="10.5" customHeight="1">
      <c r="A8" s="272"/>
      <c r="B8" s="272"/>
      <c r="C8" s="272"/>
      <c r="D8" s="272"/>
      <c r="E8" s="272"/>
      <c r="F8" s="272"/>
      <c r="G8" s="272"/>
      <c r="H8" s="272"/>
      <c r="I8" s="272"/>
      <c r="J8" s="272"/>
      <c r="K8" s="272"/>
      <c r="L8" s="272"/>
      <c r="M8" s="272"/>
      <c r="N8" s="272"/>
      <c r="O8" s="305"/>
      <c r="P8" s="305"/>
    </row>
    <row r="9" spans="1:16" ht="12.75" customHeight="1">
      <c r="A9" s="7">
        <v>1</v>
      </c>
      <c r="B9" s="7">
        <f>+A9+1</f>
        <v>2</v>
      </c>
      <c r="C9" s="7">
        <f>+B9+1</f>
        <v>3</v>
      </c>
      <c r="D9" s="7">
        <f>+C9+1</f>
        <v>4</v>
      </c>
      <c r="E9" s="7">
        <f>+D9+1</f>
        <v>5</v>
      </c>
      <c r="F9" s="7">
        <f>+E9+1</f>
        <v>6</v>
      </c>
      <c r="G9" s="7">
        <f>+F9+1</f>
        <v>7</v>
      </c>
      <c r="H9" s="7">
        <f>+G9+1</f>
        <v>8</v>
      </c>
      <c r="I9" s="7">
        <f>+H9+1</f>
        <v>9</v>
      </c>
      <c r="J9" s="7">
        <f>+I9+1</f>
        <v>10</v>
      </c>
      <c r="K9" s="7">
        <f>+J9+1</f>
        <v>11</v>
      </c>
      <c r="L9" s="7">
        <f>+K9+1</f>
        <v>12</v>
      </c>
      <c r="M9" s="7">
        <f>+L9+1</f>
        <v>13</v>
      </c>
      <c r="N9" s="7">
        <f>+M9+1</f>
        <v>14</v>
      </c>
      <c r="O9" s="305">
        <f>+N9+1</f>
        <v>15</v>
      </c>
      <c r="P9" s="305">
        <f>+O9+1</f>
        <v>16</v>
      </c>
    </row>
    <row r="10" spans="1:16" s="194" customFormat="1" ht="21.75" customHeight="1">
      <c r="A10" s="188"/>
      <c r="B10" s="189" t="s">
        <v>21</v>
      </c>
      <c r="C10" s="190"/>
      <c r="D10" s="190"/>
      <c r="E10" s="190"/>
      <c r="F10" s="191"/>
      <c r="G10" s="90">
        <f>+G11+G14</f>
        <v>64412397</v>
      </c>
      <c r="H10" s="90">
        <f>+H11+H14</f>
        <v>61879048</v>
      </c>
      <c r="I10" s="90">
        <f>+I11+I14</f>
        <v>249604</v>
      </c>
      <c r="J10" s="90">
        <f>+J11+J14</f>
        <v>534981</v>
      </c>
      <c r="K10" s="90">
        <f>+K11+K14</f>
        <v>365369</v>
      </c>
      <c r="L10" s="90">
        <f>+L11+L14</f>
        <v>370670</v>
      </c>
      <c r="M10" s="90">
        <f>+M11+M14</f>
        <v>54453474</v>
      </c>
      <c r="N10" s="90">
        <f>+N11+N14</f>
        <v>47491893</v>
      </c>
      <c r="O10" s="192"/>
      <c r="P10" s="193"/>
    </row>
    <row r="11" spans="1:16" s="194" customFormat="1" ht="21.75" customHeight="1">
      <c r="A11" s="189"/>
      <c r="B11" s="195" t="s">
        <v>22</v>
      </c>
      <c r="C11" s="191"/>
      <c r="D11" s="191"/>
      <c r="E11" s="191"/>
      <c r="F11" s="191"/>
      <c r="G11" s="90">
        <f>+G12</f>
        <v>0</v>
      </c>
      <c r="H11" s="90">
        <f>+H12</f>
        <v>0</v>
      </c>
      <c r="I11" s="90">
        <f>+I12</f>
        <v>0</v>
      </c>
      <c r="J11" s="90">
        <f>+J12</f>
        <v>0</v>
      </c>
      <c r="K11" s="90">
        <f>+K12</f>
        <v>0</v>
      </c>
      <c r="L11" s="90">
        <f>+L12</f>
        <v>0</v>
      </c>
      <c r="M11" s="90">
        <f>+M12</f>
        <v>0</v>
      </c>
      <c r="N11" s="90">
        <f>+N12</f>
        <v>0</v>
      </c>
      <c r="O11" s="192"/>
      <c r="P11" s="196"/>
    </row>
    <row r="12" spans="1:16" s="194" customFormat="1" ht="21.75" customHeight="1">
      <c r="A12" s="189"/>
      <c r="B12" s="195" t="s">
        <v>263</v>
      </c>
      <c r="C12" s="191"/>
      <c r="D12" s="191"/>
      <c r="E12" s="191"/>
      <c r="F12" s="191"/>
      <c r="G12" s="90">
        <f>SUM(G13)</f>
        <v>0</v>
      </c>
      <c r="H12" s="90">
        <f>SUM(H13)</f>
        <v>0</v>
      </c>
      <c r="I12" s="90">
        <f>SUM(I13)</f>
        <v>0</v>
      </c>
      <c r="J12" s="90">
        <f>SUM(J13)</f>
        <v>0</v>
      </c>
      <c r="K12" s="90">
        <f>SUM(K13)</f>
        <v>0</v>
      </c>
      <c r="L12" s="90">
        <f>SUM(L13)</f>
        <v>0</v>
      </c>
      <c r="M12" s="90">
        <f>SUM(M13)</f>
        <v>0</v>
      </c>
      <c r="N12" s="90">
        <f>SUM(N13)</f>
        <v>0</v>
      </c>
      <c r="O12" s="192"/>
      <c r="P12" s="197"/>
    </row>
    <row r="13" spans="1:16" ht="31.5" customHeight="1">
      <c r="A13" s="83">
        <v>1</v>
      </c>
      <c r="B13" s="198" t="s">
        <v>264</v>
      </c>
      <c r="C13" s="190"/>
      <c r="D13" s="199"/>
      <c r="E13" s="190"/>
      <c r="F13" s="199"/>
      <c r="G13" s="102"/>
      <c r="H13" s="102"/>
      <c r="I13" s="102"/>
      <c r="J13" s="102"/>
      <c r="K13" s="102"/>
      <c r="L13" s="102"/>
      <c r="M13" s="102"/>
      <c r="N13" s="102"/>
      <c r="O13" s="200" t="s">
        <v>265</v>
      </c>
      <c r="P13" s="201"/>
    </row>
    <row r="14" spans="1:16" s="194" customFormat="1" ht="21.75" customHeight="1">
      <c r="A14" s="189"/>
      <c r="B14" s="195" t="s">
        <v>27</v>
      </c>
      <c r="C14" s="191"/>
      <c r="D14" s="191"/>
      <c r="E14" s="191"/>
      <c r="F14" s="191"/>
      <c r="G14" s="90">
        <f>+G15+G19+G29+G48+G62</f>
        <v>64412397</v>
      </c>
      <c r="H14" s="90">
        <f>+H15+H19+H29+H48+H62</f>
        <v>61879048</v>
      </c>
      <c r="I14" s="90">
        <f>+I15+I19+I29+I48+I62</f>
        <v>249604</v>
      </c>
      <c r="J14" s="90">
        <f>+J15+J19+J29+J48+J62</f>
        <v>534981</v>
      </c>
      <c r="K14" s="90">
        <f>+K15+K19+K29+K48+K62</f>
        <v>365369</v>
      </c>
      <c r="L14" s="90">
        <f>+L15+L19+L29+L48+L62</f>
        <v>370670</v>
      </c>
      <c r="M14" s="90">
        <f>+M15+M19+M29+M48+M62</f>
        <v>54453474</v>
      </c>
      <c r="N14" s="90">
        <f>+N15+N19+N29+N48+N62</f>
        <v>47491893</v>
      </c>
      <c r="O14" s="192"/>
      <c r="P14" s="196"/>
    </row>
    <row r="15" spans="1:16" s="194" customFormat="1" ht="21.75" customHeight="1">
      <c r="A15" s="189"/>
      <c r="B15" s="195" t="s">
        <v>266</v>
      </c>
      <c r="C15" s="191"/>
      <c r="D15" s="191"/>
      <c r="E15" s="191"/>
      <c r="F15" s="191"/>
      <c r="G15" s="90">
        <f>+G16</f>
        <v>1720000</v>
      </c>
      <c r="H15" s="90">
        <f>+H16</f>
        <v>1720000</v>
      </c>
      <c r="I15" s="90">
        <f>+I16</f>
        <v>0</v>
      </c>
      <c r="J15" s="90">
        <f>+J16</f>
        <v>0</v>
      </c>
      <c r="K15" s="90">
        <f>+K16</f>
        <v>0</v>
      </c>
      <c r="L15" s="90">
        <f>+L16</f>
        <v>0</v>
      </c>
      <c r="M15" s="90">
        <f>+M16</f>
        <v>1720000</v>
      </c>
      <c r="N15" s="90">
        <f>+N16</f>
        <v>1720000</v>
      </c>
      <c r="O15" s="192"/>
      <c r="P15" s="196"/>
    </row>
    <row r="16" spans="1:16" s="194" customFormat="1" ht="21.75" customHeight="1">
      <c r="A16" s="189"/>
      <c r="B16" s="195" t="s">
        <v>267</v>
      </c>
      <c r="C16" s="191"/>
      <c r="D16" s="191"/>
      <c r="E16" s="191"/>
      <c r="F16" s="191"/>
      <c r="G16" s="90">
        <f>SUM(G17:G18)</f>
        <v>1720000</v>
      </c>
      <c r="H16" s="90">
        <f>SUM(H17:H18)</f>
        <v>1720000</v>
      </c>
      <c r="I16" s="90">
        <f>SUM(I17:I18)</f>
        <v>0</v>
      </c>
      <c r="J16" s="90">
        <f>SUM(J17:J18)</f>
        <v>0</v>
      </c>
      <c r="K16" s="90">
        <f>SUM(K17:K18)</f>
        <v>0</v>
      </c>
      <c r="L16" s="90">
        <f>SUM(L17:L18)</f>
        <v>0</v>
      </c>
      <c r="M16" s="90">
        <f>SUM(M17:M18)</f>
        <v>1720000</v>
      </c>
      <c r="N16" s="90">
        <f>SUM(N17:N18)</f>
        <v>1720000</v>
      </c>
      <c r="O16" s="192"/>
      <c r="P16" s="196"/>
    </row>
    <row r="17" spans="1:16" ht="47.25" customHeight="1">
      <c r="A17" s="188">
        <v>1</v>
      </c>
      <c r="B17" s="202" t="s">
        <v>268</v>
      </c>
      <c r="C17" s="203" t="s">
        <v>269</v>
      </c>
      <c r="D17" s="203" t="s">
        <v>270</v>
      </c>
      <c r="E17" s="203" t="s">
        <v>271</v>
      </c>
      <c r="F17" s="190"/>
      <c r="G17" s="102">
        <v>1400000</v>
      </c>
      <c r="H17" s="102">
        <v>1400000</v>
      </c>
      <c r="I17" s="102"/>
      <c r="J17" s="102"/>
      <c r="K17" s="102"/>
      <c r="L17" s="102"/>
      <c r="M17" s="102">
        <v>1400000</v>
      </c>
      <c r="N17" s="102">
        <v>1400000</v>
      </c>
      <c r="O17" s="200"/>
      <c r="P17" s="193"/>
    </row>
    <row r="18" spans="1:16" ht="36.75" customHeight="1">
      <c r="A18" s="188">
        <v>2</v>
      </c>
      <c r="B18" s="202" t="s">
        <v>272</v>
      </c>
      <c r="C18" s="203" t="s">
        <v>273</v>
      </c>
      <c r="D18" s="203" t="s">
        <v>274</v>
      </c>
      <c r="E18" s="203" t="s">
        <v>275</v>
      </c>
      <c r="F18" s="190"/>
      <c r="G18" s="102">
        <v>320000</v>
      </c>
      <c r="H18" s="102">
        <v>320000</v>
      </c>
      <c r="I18" s="102"/>
      <c r="J18" s="102"/>
      <c r="K18" s="102"/>
      <c r="L18" s="102"/>
      <c r="M18" s="102">
        <v>320000</v>
      </c>
      <c r="N18" s="102">
        <v>320000</v>
      </c>
      <c r="O18" s="200"/>
      <c r="P18" s="193"/>
    </row>
    <row r="19" spans="1:16" s="194" customFormat="1" ht="21.75" customHeight="1">
      <c r="A19" s="189"/>
      <c r="B19" s="195" t="s">
        <v>276</v>
      </c>
      <c r="C19" s="191"/>
      <c r="D19" s="191"/>
      <c r="E19" s="191"/>
      <c r="F19" s="191"/>
      <c r="G19" s="90">
        <f>+G20+G22+G24+G26</f>
        <v>11679840</v>
      </c>
      <c r="H19" s="90">
        <f>+H20+H22+H24+H26</f>
        <v>10979840</v>
      </c>
      <c r="I19" s="90">
        <f>+I20+I22+I24+I26</f>
        <v>0</v>
      </c>
      <c r="J19" s="90">
        <f>+J20+J22+J24+J26</f>
        <v>0</v>
      </c>
      <c r="K19" s="90">
        <f>+K20+K22+K24+K26</f>
        <v>0</v>
      </c>
      <c r="L19" s="90">
        <f>+L20+L22+L24+L26</f>
        <v>0</v>
      </c>
      <c r="M19" s="90">
        <f>+M20+M22+M24+M26</f>
        <v>11679840</v>
      </c>
      <c r="N19" s="90">
        <f>+N20+N22+N24+N26</f>
        <v>7886000</v>
      </c>
      <c r="O19" s="192"/>
      <c r="P19" s="196"/>
    </row>
    <row r="20" spans="1:16" s="194" customFormat="1" ht="21.75" customHeight="1">
      <c r="A20" s="189"/>
      <c r="B20" s="195" t="s">
        <v>277</v>
      </c>
      <c r="C20" s="191"/>
      <c r="D20" s="191"/>
      <c r="E20" s="191"/>
      <c r="F20" s="191"/>
      <c r="G20" s="90">
        <f>SUM(G21)</f>
        <v>400000</v>
      </c>
      <c r="H20" s="90">
        <f>SUM(H21)</f>
        <v>400000</v>
      </c>
      <c r="I20" s="90">
        <f>SUM(I21)</f>
        <v>0</v>
      </c>
      <c r="J20" s="90">
        <f>SUM(J21)</f>
        <v>0</v>
      </c>
      <c r="K20" s="90">
        <f>SUM(K21)</f>
        <v>0</v>
      </c>
      <c r="L20" s="90">
        <f>SUM(L21)</f>
        <v>0</v>
      </c>
      <c r="M20" s="90">
        <f>SUM(M21)</f>
        <v>400000</v>
      </c>
      <c r="N20" s="90">
        <f>SUM(N21)</f>
        <v>400000</v>
      </c>
      <c r="O20" s="192"/>
      <c r="P20" s="196"/>
    </row>
    <row r="21" spans="1:16" ht="213.75">
      <c r="A21" s="188">
        <v>1</v>
      </c>
      <c r="B21" s="202" t="s">
        <v>278</v>
      </c>
      <c r="C21" s="203" t="s">
        <v>279</v>
      </c>
      <c r="D21" s="203" t="s">
        <v>271</v>
      </c>
      <c r="E21" s="203"/>
      <c r="F21" s="190" t="s">
        <v>280</v>
      </c>
      <c r="G21" s="102">
        <v>400000</v>
      </c>
      <c r="H21" s="102">
        <v>400000</v>
      </c>
      <c r="I21" s="102"/>
      <c r="J21" s="102"/>
      <c r="K21" s="102"/>
      <c r="L21" s="102"/>
      <c r="M21" s="102">
        <v>400000</v>
      </c>
      <c r="N21" s="102">
        <v>400000</v>
      </c>
      <c r="O21" s="200" t="s">
        <v>281</v>
      </c>
      <c r="P21" s="193" t="s">
        <v>282</v>
      </c>
    </row>
    <row r="22" spans="1:16" s="194" customFormat="1" ht="21.75" customHeight="1">
      <c r="A22" s="189"/>
      <c r="B22" s="195" t="s">
        <v>283</v>
      </c>
      <c r="C22" s="191"/>
      <c r="D22" s="191"/>
      <c r="E22" s="191"/>
      <c r="F22" s="191"/>
      <c r="G22" s="90">
        <f>SUM(G23)</f>
        <v>3000000</v>
      </c>
      <c r="H22" s="90">
        <f>SUM(H23)</f>
        <v>2500000</v>
      </c>
      <c r="I22" s="90">
        <f>SUM(I23)</f>
        <v>0</v>
      </c>
      <c r="J22" s="90">
        <f>SUM(J23)</f>
        <v>0</v>
      </c>
      <c r="K22" s="90">
        <f>SUM(K23)</f>
        <v>0</v>
      </c>
      <c r="L22" s="90">
        <f>SUM(L23)</f>
        <v>0</v>
      </c>
      <c r="M22" s="90">
        <f>SUM(M23)</f>
        <v>3000000</v>
      </c>
      <c r="N22" s="90">
        <f>SUM(N23)</f>
        <v>2500000</v>
      </c>
      <c r="O22" s="192"/>
      <c r="P22" s="196"/>
    </row>
    <row r="23" spans="1:16" ht="45">
      <c r="A23" s="188">
        <v>1</v>
      </c>
      <c r="B23" s="202" t="s">
        <v>284</v>
      </c>
      <c r="C23" s="203" t="s">
        <v>285</v>
      </c>
      <c r="D23" s="203" t="s">
        <v>286</v>
      </c>
      <c r="E23" s="203" t="s">
        <v>271</v>
      </c>
      <c r="F23" s="190"/>
      <c r="G23" s="102">
        <v>3000000</v>
      </c>
      <c r="H23" s="102">
        <v>2500000</v>
      </c>
      <c r="I23" s="102"/>
      <c r="J23" s="102"/>
      <c r="K23" s="102"/>
      <c r="L23" s="102"/>
      <c r="M23" s="102">
        <v>3000000</v>
      </c>
      <c r="N23" s="102">
        <v>2500000</v>
      </c>
      <c r="O23" s="200" t="s">
        <v>287</v>
      </c>
      <c r="P23" s="193" t="s">
        <v>288</v>
      </c>
    </row>
    <row r="24" spans="1:16" s="194" customFormat="1" ht="21.75" customHeight="1">
      <c r="A24" s="189"/>
      <c r="B24" s="195" t="s">
        <v>289</v>
      </c>
      <c r="C24" s="191"/>
      <c r="D24" s="191"/>
      <c r="E24" s="191"/>
      <c r="F24" s="191"/>
      <c r="G24" s="90">
        <f>SUM(G25)</f>
        <v>736000</v>
      </c>
      <c r="H24" s="90">
        <f>SUM(H25)</f>
        <v>536000</v>
      </c>
      <c r="I24" s="90">
        <f>SUM(I25)</f>
        <v>0</v>
      </c>
      <c r="J24" s="90">
        <f>SUM(J25)</f>
        <v>0</v>
      </c>
      <c r="K24" s="90">
        <f>SUM(K25)</f>
        <v>0</v>
      </c>
      <c r="L24" s="90">
        <f>SUM(L25)</f>
        <v>0</v>
      </c>
      <c r="M24" s="90">
        <f>SUM(M25)</f>
        <v>736000</v>
      </c>
      <c r="N24" s="90">
        <f>SUM(N25)</f>
        <v>536000</v>
      </c>
      <c r="O24" s="192"/>
      <c r="P24" s="196"/>
    </row>
    <row r="25" spans="1:16" ht="56.25">
      <c r="A25" s="188" t="s">
        <v>245</v>
      </c>
      <c r="B25" s="202" t="s">
        <v>290</v>
      </c>
      <c r="C25" s="203" t="s">
        <v>291</v>
      </c>
      <c r="D25" s="203"/>
      <c r="E25" s="203" t="s">
        <v>292</v>
      </c>
      <c r="F25" s="190"/>
      <c r="G25" s="102">
        <v>736000</v>
      </c>
      <c r="H25" s="102">
        <v>536000</v>
      </c>
      <c r="I25" s="102"/>
      <c r="J25" s="102"/>
      <c r="K25" s="102"/>
      <c r="L25" s="102"/>
      <c r="M25" s="102">
        <v>736000</v>
      </c>
      <c r="N25" s="102">
        <v>536000</v>
      </c>
      <c r="O25" s="200" t="s">
        <v>293</v>
      </c>
      <c r="P25" s="193" t="s">
        <v>294</v>
      </c>
    </row>
    <row r="26" spans="1:16" s="194" customFormat="1" ht="21.75" customHeight="1">
      <c r="A26" s="189"/>
      <c r="B26" s="195" t="s">
        <v>295</v>
      </c>
      <c r="C26" s="191"/>
      <c r="D26" s="191"/>
      <c r="E26" s="191"/>
      <c r="F26" s="191"/>
      <c r="G26" s="90">
        <f>SUM(G27:G28)</f>
        <v>7543840</v>
      </c>
      <c r="H26" s="90">
        <f>SUM(H27:H28)</f>
        <v>7543840</v>
      </c>
      <c r="I26" s="90">
        <f>SUM(I27:I28)</f>
        <v>0</v>
      </c>
      <c r="J26" s="90">
        <f>SUM(J27:J28)</f>
        <v>0</v>
      </c>
      <c r="K26" s="90">
        <f>SUM(K27:K28)</f>
        <v>0</v>
      </c>
      <c r="L26" s="90">
        <f>SUM(L27:L28)</f>
        <v>0</v>
      </c>
      <c r="M26" s="90">
        <f>SUM(M27:M28)</f>
        <v>7543840</v>
      </c>
      <c r="N26" s="90">
        <f>SUM(N27:N28)</f>
        <v>4450000</v>
      </c>
      <c r="O26" s="192"/>
      <c r="P26" s="196"/>
    </row>
    <row r="27" spans="1:16" ht="60.75" customHeight="1">
      <c r="A27" s="188">
        <v>1</v>
      </c>
      <c r="B27" s="202" t="s">
        <v>296</v>
      </c>
      <c r="C27" s="203" t="s">
        <v>297</v>
      </c>
      <c r="D27" s="203" t="s">
        <v>298</v>
      </c>
      <c r="E27" s="203" t="s">
        <v>271</v>
      </c>
      <c r="F27" s="190"/>
      <c r="G27" s="102">
        <v>6093840</v>
      </c>
      <c r="H27" s="102">
        <v>6093840</v>
      </c>
      <c r="I27" s="102"/>
      <c r="J27" s="102"/>
      <c r="K27" s="102"/>
      <c r="L27" s="102"/>
      <c r="M27" s="102">
        <v>6093840</v>
      </c>
      <c r="N27" s="102">
        <v>3000000</v>
      </c>
      <c r="O27" s="200" t="s">
        <v>299</v>
      </c>
      <c r="P27" s="193" t="s">
        <v>300</v>
      </c>
    </row>
    <row r="28" spans="1:16" ht="69.75" customHeight="1">
      <c r="A28" s="188">
        <v>2</v>
      </c>
      <c r="B28" s="202" t="s">
        <v>301</v>
      </c>
      <c r="C28" s="203" t="s">
        <v>302</v>
      </c>
      <c r="D28" s="203" t="s">
        <v>303</v>
      </c>
      <c r="E28" s="203"/>
      <c r="F28" s="190" t="s">
        <v>304</v>
      </c>
      <c r="G28" s="102">
        <v>1450000</v>
      </c>
      <c r="H28" s="102">
        <v>1450000</v>
      </c>
      <c r="I28" s="102"/>
      <c r="J28" s="102"/>
      <c r="K28" s="102"/>
      <c r="L28" s="102"/>
      <c r="M28" s="102">
        <v>1450000</v>
      </c>
      <c r="N28" s="102">
        <v>1450000</v>
      </c>
      <c r="O28" s="200" t="s">
        <v>299</v>
      </c>
      <c r="P28" s="193" t="s">
        <v>300</v>
      </c>
    </row>
    <row r="29" spans="1:16" s="194" customFormat="1" ht="21.75" customHeight="1">
      <c r="A29" s="189"/>
      <c r="B29" s="195" t="s">
        <v>305</v>
      </c>
      <c r="C29" s="191"/>
      <c r="D29" s="191"/>
      <c r="E29" s="191"/>
      <c r="F29" s="191"/>
      <c r="G29" s="90">
        <f>+G30+G32+G41+G43+G45</f>
        <v>35764643</v>
      </c>
      <c r="H29" s="90">
        <f>+H30+H32+H41+H43+H45</f>
        <v>34222868</v>
      </c>
      <c r="I29" s="90">
        <f>+I30+I32+I41+I43+I45</f>
        <v>0</v>
      </c>
      <c r="J29" s="90">
        <f>+J30+J32+J41+J43+J45</f>
        <v>59181</v>
      </c>
      <c r="K29" s="90">
        <f>+K30+K32+K41+K43+K45</f>
        <v>55000</v>
      </c>
      <c r="L29" s="90">
        <f>+L30+L32+L41+L43+L45</f>
        <v>0</v>
      </c>
      <c r="M29" s="90">
        <f>+M30+M32+M41+M43+M45</f>
        <v>26507331</v>
      </c>
      <c r="N29" s="90">
        <f>+N30+N32+N41+N43+N45</f>
        <v>23989194</v>
      </c>
      <c r="O29" s="192"/>
      <c r="P29" s="196"/>
    </row>
    <row r="30" spans="1:16" s="194" customFormat="1" ht="21.75" customHeight="1">
      <c r="A30" s="189"/>
      <c r="B30" s="195" t="s">
        <v>306</v>
      </c>
      <c r="C30" s="191"/>
      <c r="D30" s="191"/>
      <c r="E30" s="191"/>
      <c r="F30" s="191"/>
      <c r="G30" s="90">
        <f>SUM(G31)</f>
        <v>7500000</v>
      </c>
      <c r="H30" s="90">
        <f>SUM(H31)</f>
        <v>7500000</v>
      </c>
      <c r="I30" s="90">
        <f>SUM(I31)</f>
        <v>0</v>
      </c>
      <c r="J30" s="90">
        <f>SUM(J31)</f>
        <v>0</v>
      </c>
      <c r="K30" s="90">
        <f>SUM(K31)</f>
        <v>0</v>
      </c>
      <c r="L30" s="90">
        <f>SUM(L31)</f>
        <v>0</v>
      </c>
      <c r="M30" s="90">
        <f>SUM(M31)</f>
        <v>3800000</v>
      </c>
      <c r="N30" s="90">
        <f>SUM(N31)</f>
        <v>3800000</v>
      </c>
      <c r="O30" s="192"/>
      <c r="P30" s="196"/>
    </row>
    <row r="31" spans="1:16" ht="34.5" customHeight="1">
      <c r="A31" s="188">
        <f>+A30+1</f>
        <v>1</v>
      </c>
      <c r="B31" s="202" t="s">
        <v>307</v>
      </c>
      <c r="C31" s="203"/>
      <c r="D31" s="203"/>
      <c r="E31" s="203"/>
      <c r="F31" s="190" t="s">
        <v>308</v>
      </c>
      <c r="G31" s="102">
        <v>7500000</v>
      </c>
      <c r="H31" s="102">
        <v>7500000</v>
      </c>
      <c r="I31" s="102"/>
      <c r="J31" s="102"/>
      <c r="K31" s="102"/>
      <c r="L31" s="102"/>
      <c r="M31" s="102">
        <v>3800000</v>
      </c>
      <c r="N31" s="102">
        <v>3800000</v>
      </c>
      <c r="O31" s="200" t="s">
        <v>309</v>
      </c>
      <c r="P31" s="193"/>
    </row>
    <row r="32" spans="1:16" s="194" customFormat="1" ht="21.75" customHeight="1">
      <c r="A32" s="189"/>
      <c r="B32" s="195" t="s">
        <v>310</v>
      </c>
      <c r="C32" s="191"/>
      <c r="D32" s="191"/>
      <c r="E32" s="191"/>
      <c r="F32" s="191"/>
      <c r="G32" s="90">
        <f>SUM(G33:G40)</f>
        <v>17093103</v>
      </c>
      <c r="H32" s="90">
        <f>SUM(H33:H40)</f>
        <v>15551328</v>
      </c>
      <c r="I32" s="90">
        <f>SUM(I33:I40)</f>
        <v>0</v>
      </c>
      <c r="J32" s="90">
        <f>SUM(J33:J40)</f>
        <v>4181</v>
      </c>
      <c r="K32" s="90">
        <f>SUM(K33:K40)</f>
        <v>0</v>
      </c>
      <c r="L32" s="90">
        <f>SUM(L33:L40)</f>
        <v>0</v>
      </c>
      <c r="M32" s="90">
        <f>SUM(M33:M40)</f>
        <v>11590791</v>
      </c>
      <c r="N32" s="90">
        <f>SUM(N33:N40)</f>
        <v>9749016</v>
      </c>
      <c r="O32" s="192"/>
      <c r="P32" s="196"/>
    </row>
    <row r="33" spans="1:16" ht="54" customHeight="1">
      <c r="A33" s="188">
        <v>1</v>
      </c>
      <c r="B33" s="202" t="s">
        <v>311</v>
      </c>
      <c r="C33" s="203" t="s">
        <v>312</v>
      </c>
      <c r="D33" s="203" t="s">
        <v>313</v>
      </c>
      <c r="E33" s="203" t="s">
        <v>271</v>
      </c>
      <c r="F33" s="190" t="s">
        <v>314</v>
      </c>
      <c r="G33" s="102">
        <v>5261000</v>
      </c>
      <c r="H33" s="102">
        <v>5261000</v>
      </c>
      <c r="I33" s="102"/>
      <c r="J33" s="102">
        <v>521</v>
      </c>
      <c r="K33" s="102"/>
      <c r="L33" s="102"/>
      <c r="M33" s="102">
        <v>4000000</v>
      </c>
      <c r="N33" s="102">
        <v>3800000</v>
      </c>
      <c r="O33" s="306" t="s">
        <v>315</v>
      </c>
      <c r="P33" s="307" t="s">
        <v>316</v>
      </c>
    </row>
    <row r="34" spans="1:16" ht="54" customHeight="1">
      <c r="A34" s="188">
        <v>2</v>
      </c>
      <c r="B34" s="202" t="s">
        <v>317</v>
      </c>
      <c r="C34" s="203" t="s">
        <v>318</v>
      </c>
      <c r="D34" s="203" t="s">
        <v>319</v>
      </c>
      <c r="E34" s="203" t="s">
        <v>271</v>
      </c>
      <c r="F34" s="190" t="s">
        <v>320</v>
      </c>
      <c r="G34" s="102">
        <v>7241312</v>
      </c>
      <c r="H34" s="102">
        <v>7241312</v>
      </c>
      <c r="I34" s="102"/>
      <c r="J34" s="102">
        <v>3660</v>
      </c>
      <c r="K34" s="102"/>
      <c r="L34" s="102"/>
      <c r="M34" s="102">
        <v>3000000</v>
      </c>
      <c r="N34" s="102">
        <v>2900000</v>
      </c>
      <c r="O34" s="306"/>
      <c r="P34" s="307"/>
    </row>
    <row r="35" spans="1:16" ht="21.75" customHeight="1">
      <c r="A35" s="188">
        <v>3</v>
      </c>
      <c r="B35" s="202" t="s">
        <v>321</v>
      </c>
      <c r="C35" s="203"/>
      <c r="D35" s="203"/>
      <c r="E35" s="203"/>
      <c r="F35" s="190"/>
      <c r="G35" s="102">
        <v>768700</v>
      </c>
      <c r="H35" s="102">
        <v>431930</v>
      </c>
      <c r="I35" s="102"/>
      <c r="J35" s="102"/>
      <c r="K35" s="102"/>
      <c r="L35" s="102"/>
      <c r="M35" s="102">
        <v>768700</v>
      </c>
      <c r="N35" s="102">
        <v>431930</v>
      </c>
      <c r="O35" s="306"/>
      <c r="P35" s="307"/>
    </row>
    <row r="36" spans="1:16" ht="21.75" customHeight="1">
      <c r="A36" s="188">
        <v>4</v>
      </c>
      <c r="B36" s="202" t="s">
        <v>322</v>
      </c>
      <c r="C36" s="203"/>
      <c r="D36" s="203"/>
      <c r="E36" s="203"/>
      <c r="F36" s="190"/>
      <c r="G36" s="102">
        <v>1037024</v>
      </c>
      <c r="H36" s="102">
        <v>511000</v>
      </c>
      <c r="I36" s="102"/>
      <c r="J36" s="102"/>
      <c r="K36" s="102"/>
      <c r="L36" s="102"/>
      <c r="M36" s="102">
        <v>1037024</v>
      </c>
      <c r="N36" s="102">
        <v>511000</v>
      </c>
      <c r="O36" s="306"/>
      <c r="P36" s="307"/>
    </row>
    <row r="37" spans="1:16" ht="34.5" customHeight="1">
      <c r="A37" s="188">
        <v>5</v>
      </c>
      <c r="B37" s="202" t="s">
        <v>323</v>
      </c>
      <c r="C37" s="203"/>
      <c r="D37" s="203"/>
      <c r="E37" s="203"/>
      <c r="F37" s="190"/>
      <c r="G37" s="102">
        <v>857487</v>
      </c>
      <c r="H37" s="102">
        <v>434662</v>
      </c>
      <c r="I37" s="102"/>
      <c r="J37" s="102"/>
      <c r="K37" s="102"/>
      <c r="L37" s="102"/>
      <c r="M37" s="102">
        <v>857487</v>
      </c>
      <c r="N37" s="102">
        <v>434662</v>
      </c>
      <c r="O37" s="306"/>
      <c r="P37" s="307"/>
    </row>
    <row r="38" spans="1:16" ht="47.25" customHeight="1">
      <c r="A38" s="188">
        <v>6</v>
      </c>
      <c r="B38" s="202" t="s">
        <v>324</v>
      </c>
      <c r="C38" s="203"/>
      <c r="D38" s="203"/>
      <c r="E38" s="203"/>
      <c r="F38" s="190"/>
      <c r="G38" s="102">
        <v>704780</v>
      </c>
      <c r="H38" s="102">
        <v>647184</v>
      </c>
      <c r="I38" s="102"/>
      <c r="J38" s="102"/>
      <c r="K38" s="102"/>
      <c r="L38" s="102"/>
      <c r="M38" s="102">
        <v>704780</v>
      </c>
      <c r="N38" s="102">
        <v>647184</v>
      </c>
      <c r="O38" s="306"/>
      <c r="P38" s="307"/>
    </row>
    <row r="39" spans="1:16" ht="21.75" customHeight="1">
      <c r="A39" s="188">
        <v>7</v>
      </c>
      <c r="B39" s="202" t="s">
        <v>325</v>
      </c>
      <c r="C39" s="203"/>
      <c r="D39" s="203"/>
      <c r="E39" s="203"/>
      <c r="F39" s="190"/>
      <c r="G39" s="102">
        <v>992800</v>
      </c>
      <c r="H39" s="102">
        <v>794240</v>
      </c>
      <c r="I39" s="102"/>
      <c r="J39" s="102"/>
      <c r="K39" s="102"/>
      <c r="L39" s="102"/>
      <c r="M39" s="102">
        <v>992800</v>
      </c>
      <c r="N39" s="102">
        <v>794240</v>
      </c>
      <c r="O39" s="306"/>
      <c r="P39" s="307"/>
    </row>
    <row r="40" spans="1:16" ht="21.75" customHeight="1">
      <c r="A40" s="188">
        <v>8</v>
      </c>
      <c r="B40" s="202" t="s">
        <v>326</v>
      </c>
      <c r="C40" s="203"/>
      <c r="D40" s="203"/>
      <c r="E40" s="203"/>
      <c r="F40" s="190"/>
      <c r="G40" s="102">
        <v>230000</v>
      </c>
      <c r="H40" s="102">
        <v>230000</v>
      </c>
      <c r="I40" s="102"/>
      <c r="J40" s="102"/>
      <c r="K40" s="102"/>
      <c r="L40" s="102"/>
      <c r="M40" s="102">
        <v>230000</v>
      </c>
      <c r="N40" s="102">
        <v>230000</v>
      </c>
      <c r="O40" s="306"/>
      <c r="P40" s="307"/>
    </row>
    <row r="41" spans="1:16" s="194" customFormat="1" ht="21.75" customHeight="1">
      <c r="A41" s="189"/>
      <c r="B41" s="195" t="s">
        <v>327</v>
      </c>
      <c r="C41" s="191"/>
      <c r="D41" s="191"/>
      <c r="E41" s="191"/>
      <c r="F41" s="191"/>
      <c r="G41" s="90">
        <f>SUM(G42)</f>
        <v>2254540</v>
      </c>
      <c r="H41" s="90">
        <f>SUM(H42)</f>
        <v>2254540</v>
      </c>
      <c r="I41" s="90">
        <f>SUM(I42)</f>
        <v>0</v>
      </c>
      <c r="J41" s="90">
        <f>SUM(J42)</f>
        <v>0</v>
      </c>
      <c r="K41" s="90">
        <f>SUM(K42)</f>
        <v>0</v>
      </c>
      <c r="L41" s="90">
        <f>SUM(L42)</f>
        <v>0</v>
      </c>
      <c r="M41" s="90">
        <f>SUM(M42)</f>
        <v>2254540</v>
      </c>
      <c r="N41" s="90">
        <f>SUM(N42)</f>
        <v>1578178</v>
      </c>
      <c r="O41" s="192"/>
      <c r="P41" s="197"/>
    </row>
    <row r="42" spans="1:16" ht="65.25" customHeight="1">
      <c r="A42" s="83">
        <f>+A41+1</f>
        <v>1</v>
      </c>
      <c r="B42" s="198" t="s">
        <v>328</v>
      </c>
      <c r="C42" s="190" t="s">
        <v>329</v>
      </c>
      <c r="D42" s="199" t="s">
        <v>330</v>
      </c>
      <c r="E42" s="190" t="s">
        <v>271</v>
      </c>
      <c r="F42" s="199"/>
      <c r="G42" s="102">
        <v>2254540</v>
      </c>
      <c r="H42" s="102">
        <v>2254540</v>
      </c>
      <c r="I42" s="102"/>
      <c r="J42" s="102"/>
      <c r="K42" s="102"/>
      <c r="L42" s="102"/>
      <c r="M42" s="102">
        <v>2254540</v>
      </c>
      <c r="N42" s="102">
        <v>1578178</v>
      </c>
      <c r="O42" s="200" t="s">
        <v>331</v>
      </c>
      <c r="P42" s="201" t="s">
        <v>332</v>
      </c>
    </row>
    <row r="43" spans="1:16" s="194" customFormat="1" ht="21.75" customHeight="1">
      <c r="A43" s="189"/>
      <c r="B43" s="195" t="s">
        <v>333</v>
      </c>
      <c r="C43" s="191"/>
      <c r="D43" s="191"/>
      <c r="E43" s="191"/>
      <c r="F43" s="191"/>
      <c r="G43" s="90">
        <f>SUM(G44)</f>
        <v>2500000</v>
      </c>
      <c r="H43" s="90">
        <f>SUM(H44)</f>
        <v>2500000</v>
      </c>
      <c r="I43" s="90">
        <f>SUM(I44)</f>
        <v>0</v>
      </c>
      <c r="J43" s="90">
        <f>SUM(J44)</f>
        <v>0</v>
      </c>
      <c r="K43" s="90">
        <f>SUM(K44)</f>
        <v>0</v>
      </c>
      <c r="L43" s="90">
        <f>SUM(L44)</f>
        <v>0</v>
      </c>
      <c r="M43" s="90">
        <f>SUM(M44)</f>
        <v>2500000</v>
      </c>
      <c r="N43" s="90">
        <f>SUM(N44)</f>
        <v>2500000</v>
      </c>
      <c r="O43" s="192"/>
      <c r="P43" s="196"/>
    </row>
    <row r="44" spans="1:16" ht="67.5">
      <c r="A44" s="188">
        <f>+A43+1</f>
        <v>1</v>
      </c>
      <c r="B44" s="202" t="s">
        <v>334</v>
      </c>
      <c r="C44" s="203"/>
      <c r="D44" s="203" t="s">
        <v>335</v>
      </c>
      <c r="E44" s="203" t="s">
        <v>271</v>
      </c>
      <c r="F44" s="190"/>
      <c r="G44" s="102">
        <f>SUM(H44:I44)</f>
        <v>2500000</v>
      </c>
      <c r="H44" s="102">
        <v>2500000</v>
      </c>
      <c r="I44" s="102"/>
      <c r="J44" s="102"/>
      <c r="K44" s="102"/>
      <c r="L44" s="102"/>
      <c r="M44" s="102">
        <f>SUM(N44:N44)</f>
        <v>2500000</v>
      </c>
      <c r="N44" s="102">
        <v>2500000</v>
      </c>
      <c r="O44" s="200" t="s">
        <v>336</v>
      </c>
      <c r="P44" s="193"/>
    </row>
    <row r="45" spans="1:16" s="194" customFormat="1" ht="21.75" customHeight="1">
      <c r="A45" s="189"/>
      <c r="B45" s="195" t="s">
        <v>337</v>
      </c>
      <c r="C45" s="191"/>
      <c r="D45" s="191"/>
      <c r="E45" s="191"/>
      <c r="F45" s="191"/>
      <c r="G45" s="90">
        <f>SUM(G46:G47)</f>
        <v>6417000</v>
      </c>
      <c r="H45" s="90">
        <f>SUM(H46:H47)</f>
        <v>6417000</v>
      </c>
      <c r="I45" s="90">
        <f>SUM(I46:I47)</f>
        <v>0</v>
      </c>
      <c r="J45" s="90">
        <f>SUM(J46:J47)</f>
        <v>55000</v>
      </c>
      <c r="K45" s="90">
        <f>SUM(K46:K47)</f>
        <v>55000</v>
      </c>
      <c r="L45" s="90">
        <f>SUM(L46:L47)</f>
        <v>0</v>
      </c>
      <c r="M45" s="90">
        <f>SUM(M46:M47)</f>
        <v>6362000</v>
      </c>
      <c r="N45" s="90">
        <f>SUM(N46:N47)</f>
        <v>6362000</v>
      </c>
      <c r="O45" s="192"/>
      <c r="P45" s="196"/>
    </row>
    <row r="46" spans="1:16" ht="47.25" customHeight="1">
      <c r="A46" s="188">
        <f>+A45+1</f>
        <v>1</v>
      </c>
      <c r="B46" s="202" t="s">
        <v>338</v>
      </c>
      <c r="C46" s="203"/>
      <c r="D46" s="203"/>
      <c r="E46" s="203"/>
      <c r="F46" s="190"/>
      <c r="G46" s="102">
        <v>1755000</v>
      </c>
      <c r="H46" s="102">
        <v>1755000</v>
      </c>
      <c r="I46" s="102"/>
      <c r="J46" s="102"/>
      <c r="K46" s="102"/>
      <c r="L46" s="102"/>
      <c r="M46" s="102">
        <v>1755000</v>
      </c>
      <c r="N46" s="102">
        <v>1755000</v>
      </c>
      <c r="O46" s="200"/>
      <c r="P46" s="193"/>
    </row>
    <row r="47" spans="1:16" ht="189" customHeight="1">
      <c r="A47" s="188">
        <f>+A46+1</f>
        <v>2</v>
      </c>
      <c r="B47" s="202" t="s">
        <v>339</v>
      </c>
      <c r="C47" s="203" t="s">
        <v>340</v>
      </c>
      <c r="D47" s="203" t="s">
        <v>341</v>
      </c>
      <c r="E47" s="203" t="s">
        <v>342</v>
      </c>
      <c r="F47" s="190" t="s">
        <v>343</v>
      </c>
      <c r="G47" s="102">
        <v>4662000</v>
      </c>
      <c r="H47" s="102">
        <v>4662000</v>
      </c>
      <c r="I47" s="102"/>
      <c r="J47" s="102">
        <v>55000</v>
      </c>
      <c r="K47" s="102">
        <v>55000</v>
      </c>
      <c r="L47" s="102"/>
      <c r="M47" s="102">
        <v>4607000</v>
      </c>
      <c r="N47" s="102">
        <v>4607000</v>
      </c>
      <c r="O47" s="200"/>
      <c r="P47" s="193" t="s">
        <v>344</v>
      </c>
    </row>
    <row r="48" spans="1:16" s="194" customFormat="1" ht="21.75" customHeight="1">
      <c r="A48" s="189"/>
      <c r="B48" s="204" t="s">
        <v>345</v>
      </c>
      <c r="C48" s="205"/>
      <c r="D48" s="205"/>
      <c r="E48" s="205"/>
      <c r="F48" s="191"/>
      <c r="G48" s="90">
        <f>+G49+G52+G54+G57</f>
        <v>9916072</v>
      </c>
      <c r="H48" s="90">
        <f>+H49+H52+H54+H57</f>
        <v>9624498</v>
      </c>
      <c r="I48" s="90">
        <f>+I49+I52+I54+I57</f>
        <v>249604</v>
      </c>
      <c r="J48" s="90">
        <f>+J49+J52+J54+J57</f>
        <v>105000</v>
      </c>
      <c r="K48" s="90">
        <f>+K49+K52+K54+K57</f>
        <v>55000</v>
      </c>
      <c r="L48" s="90">
        <f>+L49+L52+L54+L57</f>
        <v>370670</v>
      </c>
      <c r="M48" s="90">
        <f>+M49+M52+M54+M57</f>
        <v>9767103</v>
      </c>
      <c r="N48" s="90">
        <f>+N49+N52+N54+N57</f>
        <v>9517499</v>
      </c>
      <c r="O48" s="192"/>
      <c r="P48" s="197"/>
    </row>
    <row r="49" spans="1:16" s="194" customFormat="1" ht="21.75" customHeight="1">
      <c r="A49" s="188"/>
      <c r="B49" s="195" t="s">
        <v>346</v>
      </c>
      <c r="C49" s="191"/>
      <c r="D49" s="142"/>
      <c r="E49" s="191"/>
      <c r="F49" s="142"/>
      <c r="G49" s="90">
        <f>SUM(G50:G51)</f>
        <v>1996338</v>
      </c>
      <c r="H49" s="90">
        <f>SUM(H50:H51)</f>
        <v>1996338</v>
      </c>
      <c r="I49" s="90">
        <f>SUM(I50:I51)</f>
        <v>0</v>
      </c>
      <c r="J49" s="90">
        <f>SUM(J50:J51)</f>
        <v>0</v>
      </c>
      <c r="K49" s="90">
        <f>SUM(K50:K51)</f>
        <v>0</v>
      </c>
      <c r="L49" s="90">
        <f>SUM(L50:L51)</f>
        <v>0</v>
      </c>
      <c r="M49" s="90">
        <f>SUM(M50:M51)</f>
        <v>1996338</v>
      </c>
      <c r="N49" s="90">
        <f>SUM(N50:N51)</f>
        <v>1996338</v>
      </c>
      <c r="O49" s="192"/>
      <c r="P49" s="193"/>
    </row>
    <row r="50" spans="1:16" ht="65.25" customHeight="1">
      <c r="A50" s="188">
        <v>1</v>
      </c>
      <c r="B50" s="198" t="s">
        <v>347</v>
      </c>
      <c r="C50" s="190"/>
      <c r="D50" s="199"/>
      <c r="E50" s="190" t="s">
        <v>292</v>
      </c>
      <c r="F50" s="199"/>
      <c r="G50" s="102">
        <v>996338</v>
      </c>
      <c r="H50" s="102">
        <v>996338</v>
      </c>
      <c r="I50" s="102"/>
      <c r="J50" s="102"/>
      <c r="K50" s="102"/>
      <c r="L50" s="102"/>
      <c r="M50" s="102">
        <v>996338</v>
      </c>
      <c r="N50" s="102">
        <v>996338</v>
      </c>
      <c r="O50" s="200" t="s">
        <v>348</v>
      </c>
      <c r="P50" s="206" t="s">
        <v>349</v>
      </c>
    </row>
    <row r="51" spans="1:16" ht="42.75" customHeight="1">
      <c r="A51" s="188">
        <v>1</v>
      </c>
      <c r="B51" s="198" t="s">
        <v>350</v>
      </c>
      <c r="C51" s="190"/>
      <c r="D51" s="199"/>
      <c r="E51" s="190"/>
      <c r="F51" s="199"/>
      <c r="G51" s="102">
        <v>1000000</v>
      </c>
      <c r="H51" s="102">
        <v>1000000</v>
      </c>
      <c r="I51" s="102"/>
      <c r="J51" s="102"/>
      <c r="K51" s="102"/>
      <c r="L51" s="102"/>
      <c r="M51" s="102">
        <v>1000000</v>
      </c>
      <c r="N51" s="102">
        <v>1000000</v>
      </c>
      <c r="O51" s="200" t="s">
        <v>351</v>
      </c>
      <c r="P51" s="201"/>
    </row>
    <row r="52" spans="1:16" s="194" customFormat="1" ht="21.75" customHeight="1">
      <c r="A52" s="188"/>
      <c r="B52" s="195" t="s">
        <v>352</v>
      </c>
      <c r="C52" s="191"/>
      <c r="D52" s="142"/>
      <c r="E52" s="191"/>
      <c r="F52" s="142"/>
      <c r="G52" s="90">
        <f>SUM(G53)</f>
        <v>1657075</v>
      </c>
      <c r="H52" s="90">
        <f>SUM(H53)</f>
        <v>1657075</v>
      </c>
      <c r="I52" s="90">
        <f>SUM(I53)</f>
        <v>0</v>
      </c>
      <c r="J52" s="90">
        <f>SUM(J53)</f>
        <v>0</v>
      </c>
      <c r="K52" s="90">
        <f>SUM(K53)</f>
        <v>0</v>
      </c>
      <c r="L52" s="90">
        <f>SUM(L53)</f>
        <v>0</v>
      </c>
      <c r="M52" s="90">
        <f>SUM(M53)</f>
        <v>1657075</v>
      </c>
      <c r="N52" s="90">
        <f>SUM(N53)</f>
        <v>1657075</v>
      </c>
      <c r="O52" s="192"/>
      <c r="P52" s="193"/>
    </row>
    <row r="53" spans="1:16" ht="34.5" customHeight="1">
      <c r="A53" s="188">
        <f>+A52+1</f>
        <v>1</v>
      </c>
      <c r="B53" s="198" t="s">
        <v>353</v>
      </c>
      <c r="C53" s="190"/>
      <c r="D53" s="199"/>
      <c r="E53" s="190"/>
      <c r="F53" s="199"/>
      <c r="G53" s="102">
        <v>1657075</v>
      </c>
      <c r="H53" s="102">
        <v>1657075</v>
      </c>
      <c r="I53" s="102"/>
      <c r="J53" s="102"/>
      <c r="K53" s="102"/>
      <c r="L53" s="102"/>
      <c r="M53" s="102">
        <v>1657075</v>
      </c>
      <c r="N53" s="102">
        <v>1657075</v>
      </c>
      <c r="O53" s="200"/>
      <c r="P53" s="206" t="s">
        <v>354</v>
      </c>
    </row>
    <row r="54" spans="1:16" s="194" customFormat="1" ht="21.75" customHeight="1">
      <c r="A54" s="188"/>
      <c r="B54" s="195" t="s">
        <v>355</v>
      </c>
      <c r="C54" s="191"/>
      <c r="D54" s="142"/>
      <c r="E54" s="191"/>
      <c r="F54" s="142"/>
      <c r="G54" s="90">
        <f>SUM(G55:G56)</f>
        <v>2250000</v>
      </c>
      <c r="H54" s="90">
        <f>SUM(H55:H56)</f>
        <v>2250000</v>
      </c>
      <c r="I54" s="90">
        <f>SUM(I55:I56)</f>
        <v>0</v>
      </c>
      <c r="J54" s="90">
        <f>SUM(J55:J56)</f>
        <v>0</v>
      </c>
      <c r="K54" s="90">
        <f>SUM(K55:K56)</f>
        <v>0</v>
      </c>
      <c r="L54" s="90">
        <f>SUM(L55:L56)</f>
        <v>0</v>
      </c>
      <c r="M54" s="90">
        <f>SUM(M55:M56)</f>
        <v>2250000</v>
      </c>
      <c r="N54" s="90">
        <f>SUM(N55:N56)</f>
        <v>2250000</v>
      </c>
      <c r="O54" s="192"/>
      <c r="P54" s="193"/>
    </row>
    <row r="55" spans="1:16" ht="54" customHeight="1">
      <c r="A55" s="188">
        <v>1</v>
      </c>
      <c r="B55" s="198" t="s">
        <v>356</v>
      </c>
      <c r="C55" s="190"/>
      <c r="D55" s="199"/>
      <c r="E55" s="190" t="s">
        <v>292</v>
      </c>
      <c r="F55" s="199"/>
      <c r="G55" s="102">
        <v>1150000</v>
      </c>
      <c r="H55" s="102">
        <v>1150000</v>
      </c>
      <c r="I55" s="102"/>
      <c r="J55" s="102"/>
      <c r="K55" s="102"/>
      <c r="L55" s="102"/>
      <c r="M55" s="102">
        <v>1150000</v>
      </c>
      <c r="N55" s="102">
        <v>1150000</v>
      </c>
      <c r="O55" s="200" t="s">
        <v>357</v>
      </c>
      <c r="P55" s="206" t="s">
        <v>358</v>
      </c>
    </row>
    <row r="56" spans="1:16" ht="54" customHeight="1">
      <c r="A56" s="188">
        <v>2</v>
      </c>
      <c r="B56" s="198" t="s">
        <v>359</v>
      </c>
      <c r="C56" s="190"/>
      <c r="D56" s="199"/>
      <c r="E56" s="190" t="s">
        <v>292</v>
      </c>
      <c r="F56" s="199"/>
      <c r="G56" s="102">
        <v>1100000</v>
      </c>
      <c r="H56" s="102">
        <v>1100000</v>
      </c>
      <c r="I56" s="102"/>
      <c r="J56" s="102"/>
      <c r="K56" s="102"/>
      <c r="L56" s="102"/>
      <c r="M56" s="102">
        <v>1100000</v>
      </c>
      <c r="N56" s="102">
        <v>1100000</v>
      </c>
      <c r="O56" s="200" t="s">
        <v>357</v>
      </c>
      <c r="P56" s="206" t="s">
        <v>358</v>
      </c>
    </row>
    <row r="57" spans="1:16" s="194" customFormat="1" ht="21.75" customHeight="1">
      <c r="A57" s="188"/>
      <c r="B57" s="195" t="s">
        <v>360</v>
      </c>
      <c r="C57" s="191"/>
      <c r="D57" s="142"/>
      <c r="E57" s="191"/>
      <c r="F57" s="142"/>
      <c r="G57" s="90">
        <f>SUM(G58:G61)</f>
        <v>4012659</v>
      </c>
      <c r="H57" s="90">
        <f>SUM(H58:H61)</f>
        <v>3721085</v>
      </c>
      <c r="I57" s="90">
        <f>SUM(I58:I61)</f>
        <v>249604</v>
      </c>
      <c r="J57" s="90">
        <f>SUM(J58:J61)</f>
        <v>105000</v>
      </c>
      <c r="K57" s="90">
        <f>SUM(K58:K61)</f>
        <v>55000</v>
      </c>
      <c r="L57" s="90">
        <f>SUM(L58:L61)</f>
        <v>370670</v>
      </c>
      <c r="M57" s="90">
        <f>SUM(M58:M61)</f>
        <v>3863690</v>
      </c>
      <c r="N57" s="90">
        <f>SUM(N58:N61)</f>
        <v>3614086</v>
      </c>
      <c r="O57" s="192"/>
      <c r="P57" s="207"/>
    </row>
    <row r="58" spans="1:16" ht="87.75" customHeight="1">
      <c r="A58" s="188">
        <f>+A57+1</f>
        <v>1</v>
      </c>
      <c r="B58" s="198" t="s">
        <v>361</v>
      </c>
      <c r="C58" s="190" t="s">
        <v>362</v>
      </c>
      <c r="D58" s="190" t="s">
        <v>363</v>
      </c>
      <c r="E58" s="190" t="s">
        <v>364</v>
      </c>
      <c r="F58" s="190" t="s">
        <v>365</v>
      </c>
      <c r="G58" s="102">
        <v>1248020</v>
      </c>
      <c r="H58" s="102">
        <v>998416</v>
      </c>
      <c r="I58" s="102">
        <f>+G58-H58</f>
        <v>249604</v>
      </c>
      <c r="J58" s="102">
        <v>55000</v>
      </c>
      <c r="K58" s="102">
        <v>55000</v>
      </c>
      <c r="L58" s="102"/>
      <c r="M58" s="102">
        <v>1193020</v>
      </c>
      <c r="N58" s="102">
        <v>943416</v>
      </c>
      <c r="O58" s="200"/>
      <c r="P58" s="193" t="s">
        <v>366</v>
      </c>
    </row>
    <row r="59" spans="1:16" ht="21.75" customHeight="1">
      <c r="A59" s="188">
        <v>1</v>
      </c>
      <c r="B59" s="198" t="s">
        <v>367</v>
      </c>
      <c r="C59" s="190" t="s">
        <v>368</v>
      </c>
      <c r="D59" s="190"/>
      <c r="E59" s="190" t="s">
        <v>292</v>
      </c>
      <c r="F59" s="190"/>
      <c r="G59" s="102">
        <v>1200000</v>
      </c>
      <c r="H59" s="102">
        <v>1200000</v>
      </c>
      <c r="I59" s="102"/>
      <c r="J59" s="102"/>
      <c r="K59" s="102"/>
      <c r="L59" s="102"/>
      <c r="M59" s="102">
        <v>1200000</v>
      </c>
      <c r="N59" s="102">
        <v>1200000</v>
      </c>
      <c r="O59" s="306" t="s">
        <v>369</v>
      </c>
      <c r="P59" s="307" t="s">
        <v>370</v>
      </c>
    </row>
    <row r="60" spans="1:16" ht="54" customHeight="1">
      <c r="A60" s="188">
        <v>2</v>
      </c>
      <c r="B60" s="198" t="s">
        <v>371</v>
      </c>
      <c r="C60" s="190" t="s">
        <v>372</v>
      </c>
      <c r="D60" s="190" t="s">
        <v>373</v>
      </c>
      <c r="E60" s="190"/>
      <c r="F60" s="190" t="s">
        <v>374</v>
      </c>
      <c r="G60" s="102">
        <v>464639</v>
      </c>
      <c r="H60" s="102">
        <v>422669</v>
      </c>
      <c r="I60" s="102"/>
      <c r="J60" s="102">
        <v>50000</v>
      </c>
      <c r="K60" s="102"/>
      <c r="L60" s="102">
        <v>370670</v>
      </c>
      <c r="M60" s="102">
        <v>370670</v>
      </c>
      <c r="N60" s="102">
        <v>370670</v>
      </c>
      <c r="O60" s="306"/>
      <c r="P60" s="307"/>
    </row>
    <row r="61" spans="1:16" ht="54" customHeight="1">
      <c r="A61" s="188">
        <v>3</v>
      </c>
      <c r="B61" s="198" t="s">
        <v>375</v>
      </c>
      <c r="C61" s="190" t="s">
        <v>376</v>
      </c>
      <c r="D61" s="190" t="s">
        <v>377</v>
      </c>
      <c r="E61" s="190"/>
      <c r="F61" s="190"/>
      <c r="G61" s="102">
        <v>1100000</v>
      </c>
      <c r="H61" s="102">
        <v>1100000</v>
      </c>
      <c r="I61" s="102"/>
      <c r="J61" s="102"/>
      <c r="K61" s="102"/>
      <c r="L61" s="102"/>
      <c r="M61" s="102">
        <v>1100000</v>
      </c>
      <c r="N61" s="102">
        <v>1100000</v>
      </c>
      <c r="O61" s="200" t="s">
        <v>378</v>
      </c>
      <c r="P61" s="193" t="s">
        <v>379</v>
      </c>
    </row>
    <row r="62" spans="1:16" s="194" customFormat="1" ht="21.75" customHeight="1">
      <c r="A62" s="189"/>
      <c r="B62" s="204" t="s">
        <v>380</v>
      </c>
      <c r="C62" s="205"/>
      <c r="D62" s="205"/>
      <c r="E62" s="205"/>
      <c r="F62" s="191"/>
      <c r="G62" s="90">
        <f>+G63+G65+G68</f>
        <v>5331842</v>
      </c>
      <c r="H62" s="90">
        <f>+H63+H65+H68</f>
        <v>5331842</v>
      </c>
      <c r="I62" s="90">
        <f>+I63+I65+I68</f>
        <v>0</v>
      </c>
      <c r="J62" s="90">
        <f>+J63+J65+J68</f>
        <v>370800</v>
      </c>
      <c r="K62" s="90">
        <f>+K63+K65+K68</f>
        <v>255369</v>
      </c>
      <c r="L62" s="90">
        <f>+L63+L65+L68</f>
        <v>0</v>
      </c>
      <c r="M62" s="90">
        <f>+M63+M65+M68</f>
        <v>4779200</v>
      </c>
      <c r="N62" s="90">
        <f>+N63+N65+N68</f>
        <v>4379200</v>
      </c>
      <c r="O62" s="192"/>
      <c r="P62" s="197"/>
    </row>
    <row r="63" spans="1:16" s="194" customFormat="1" ht="21.75" customHeight="1">
      <c r="A63" s="189"/>
      <c r="B63" s="195" t="s">
        <v>381</v>
      </c>
      <c r="C63" s="191"/>
      <c r="D63" s="191"/>
      <c r="E63" s="191"/>
      <c r="F63" s="191"/>
      <c r="G63" s="90">
        <f>SUM(G64)</f>
        <v>1181842</v>
      </c>
      <c r="H63" s="90">
        <f>SUM(H64)</f>
        <v>1181842</v>
      </c>
      <c r="I63" s="90">
        <f>SUM(I64)</f>
        <v>0</v>
      </c>
      <c r="J63" s="90">
        <f>SUM(J64)</f>
        <v>0</v>
      </c>
      <c r="K63" s="90">
        <f>SUM(K64)</f>
        <v>0</v>
      </c>
      <c r="L63" s="90">
        <f>SUM(L64)</f>
        <v>0</v>
      </c>
      <c r="M63" s="90">
        <f>SUM(M64)</f>
        <v>1000000</v>
      </c>
      <c r="N63" s="90">
        <f>SUM(N64)</f>
        <v>1000000</v>
      </c>
      <c r="O63" s="192"/>
      <c r="P63" s="197"/>
    </row>
    <row r="64" spans="1:16" ht="65.25" customHeight="1">
      <c r="A64" s="83">
        <f>+A63+1</f>
        <v>1</v>
      </c>
      <c r="B64" s="198" t="s">
        <v>382</v>
      </c>
      <c r="C64" s="190" t="s">
        <v>383</v>
      </c>
      <c r="D64" s="199" t="s">
        <v>384</v>
      </c>
      <c r="E64" s="190" t="s">
        <v>292</v>
      </c>
      <c r="F64" s="199"/>
      <c r="G64" s="102">
        <v>1181842</v>
      </c>
      <c r="H64" s="102">
        <v>1181842</v>
      </c>
      <c r="I64" s="102"/>
      <c r="J64" s="102"/>
      <c r="K64" s="102"/>
      <c r="L64" s="102"/>
      <c r="M64" s="102">
        <v>1000000</v>
      </c>
      <c r="N64" s="102">
        <v>1000000</v>
      </c>
      <c r="O64" s="200" t="s">
        <v>385</v>
      </c>
      <c r="P64" s="201" t="s">
        <v>386</v>
      </c>
    </row>
    <row r="65" spans="1:16" s="194" customFormat="1" ht="21.75" customHeight="1">
      <c r="A65" s="189"/>
      <c r="B65" s="195" t="s">
        <v>387</v>
      </c>
      <c r="C65" s="191"/>
      <c r="D65" s="191"/>
      <c r="E65" s="191"/>
      <c r="F65" s="191"/>
      <c r="G65" s="90">
        <f>SUM(G66:G67)</f>
        <v>1870000</v>
      </c>
      <c r="H65" s="90">
        <f>SUM(H66:H67)</f>
        <v>1870000</v>
      </c>
      <c r="I65" s="90">
        <f>SUM(I66:I67)</f>
        <v>0</v>
      </c>
      <c r="J65" s="90">
        <f>SUM(J66:J67)</f>
        <v>370800</v>
      </c>
      <c r="K65" s="90">
        <f>SUM(K66:K67)</f>
        <v>255369</v>
      </c>
      <c r="L65" s="90">
        <f>SUM(L66:L67)</f>
        <v>0</v>
      </c>
      <c r="M65" s="90">
        <f>SUM(M66:M67)</f>
        <v>1499200</v>
      </c>
      <c r="N65" s="90">
        <f>SUM(N66:N67)</f>
        <v>1099200</v>
      </c>
      <c r="O65" s="192"/>
      <c r="P65" s="197"/>
    </row>
    <row r="66" spans="1:16" ht="110.25" customHeight="1">
      <c r="A66" s="83">
        <f>+A65+1</f>
        <v>1</v>
      </c>
      <c r="B66" s="198" t="s">
        <v>388</v>
      </c>
      <c r="C66" s="190" t="s">
        <v>389</v>
      </c>
      <c r="D66" s="199" t="s">
        <v>390</v>
      </c>
      <c r="E66" s="190" t="s">
        <v>271</v>
      </c>
      <c r="F66" s="199"/>
      <c r="G66" s="102">
        <v>861000</v>
      </c>
      <c r="H66" s="102">
        <v>861000</v>
      </c>
      <c r="I66" s="102"/>
      <c r="J66" s="102"/>
      <c r="K66" s="102"/>
      <c r="L66" s="102"/>
      <c r="M66" s="102">
        <v>861000</v>
      </c>
      <c r="N66" s="102">
        <v>461000</v>
      </c>
      <c r="O66" s="200" t="s">
        <v>391</v>
      </c>
      <c r="P66" s="201" t="s">
        <v>392</v>
      </c>
    </row>
    <row r="67" spans="1:16" ht="155.25" customHeight="1">
      <c r="A67" s="208">
        <f>+A66+1</f>
        <v>2</v>
      </c>
      <c r="B67" s="198" t="s">
        <v>393</v>
      </c>
      <c r="C67" s="190" t="s">
        <v>394</v>
      </c>
      <c r="D67" s="199" t="s">
        <v>395</v>
      </c>
      <c r="E67" s="190" t="s">
        <v>396</v>
      </c>
      <c r="F67" s="199" t="s">
        <v>397</v>
      </c>
      <c r="G67" s="102">
        <v>1009000</v>
      </c>
      <c r="H67" s="102">
        <v>1009000</v>
      </c>
      <c r="I67" s="102"/>
      <c r="J67" s="102">
        <v>370800</v>
      </c>
      <c r="K67" s="102">
        <v>255369</v>
      </c>
      <c r="L67" s="102"/>
      <c r="M67" s="102">
        <v>638200</v>
      </c>
      <c r="N67" s="102">
        <v>638200</v>
      </c>
      <c r="O67" s="200" t="s">
        <v>398</v>
      </c>
      <c r="P67" s="209" t="s">
        <v>399</v>
      </c>
    </row>
    <row r="68" spans="1:16" s="194" customFormat="1" ht="21.75" customHeight="1">
      <c r="A68" s="189"/>
      <c r="B68" s="195" t="s">
        <v>400</v>
      </c>
      <c r="C68" s="191"/>
      <c r="D68" s="191"/>
      <c r="E68" s="191"/>
      <c r="F68" s="191"/>
      <c r="G68" s="90">
        <f>SUM(G69)</f>
        <v>2280000</v>
      </c>
      <c r="H68" s="90">
        <f>SUM(H69)</f>
        <v>2280000</v>
      </c>
      <c r="I68" s="90">
        <f>SUM(I69)</f>
        <v>0</v>
      </c>
      <c r="J68" s="90">
        <f>SUM(J69)</f>
        <v>0</v>
      </c>
      <c r="K68" s="90">
        <f>SUM(K69)</f>
        <v>0</v>
      </c>
      <c r="L68" s="90">
        <f>SUM(L69)</f>
        <v>0</v>
      </c>
      <c r="M68" s="90">
        <f>SUM(M69)</f>
        <v>2280000</v>
      </c>
      <c r="N68" s="90">
        <f>SUM(N69)</f>
        <v>2280000</v>
      </c>
      <c r="O68" s="192"/>
      <c r="P68" s="197"/>
    </row>
    <row r="69" spans="1:16" ht="76.5" customHeight="1">
      <c r="A69" s="83">
        <f>+A68+1</f>
        <v>1</v>
      </c>
      <c r="B69" s="198" t="s">
        <v>401</v>
      </c>
      <c r="C69" s="190"/>
      <c r="D69" s="199"/>
      <c r="E69" s="190"/>
      <c r="F69" s="199"/>
      <c r="G69" s="102">
        <v>2280000</v>
      </c>
      <c r="H69" s="102">
        <v>2280000</v>
      </c>
      <c r="I69" s="102"/>
      <c r="J69" s="102"/>
      <c r="K69" s="102"/>
      <c r="L69" s="102"/>
      <c r="M69" s="102">
        <v>2280000</v>
      </c>
      <c r="N69" s="102">
        <v>2280000</v>
      </c>
      <c r="O69" s="200" t="s">
        <v>402</v>
      </c>
      <c r="P69" s="201" t="s">
        <v>403</v>
      </c>
    </row>
  </sheetData>
  <sheetProtection selectLockedCells="1" selectUnlockedCells="1"/>
  <mergeCells count="28">
    <mergeCell ref="A1:P1"/>
    <mergeCell ref="A2:P2"/>
    <mergeCell ref="A3:P3"/>
    <mergeCell ref="A4:P4"/>
    <mergeCell ref="A5:A8"/>
    <mergeCell ref="B5:B8"/>
    <mergeCell ref="C5:C8"/>
    <mergeCell ref="D5:D8"/>
    <mergeCell ref="E5:E8"/>
    <mergeCell ref="F5:I5"/>
    <mergeCell ref="J5:K5"/>
    <mergeCell ref="L5:L8"/>
    <mergeCell ref="I7:I8"/>
    <mergeCell ref="M5:N5"/>
    <mergeCell ref="O5:P8"/>
    <mergeCell ref="F6:F8"/>
    <mergeCell ref="G6:G8"/>
    <mergeCell ref="H6:I6"/>
    <mergeCell ref="J6:J8"/>
    <mergeCell ref="K6:K8"/>
    <mergeCell ref="M6:M8"/>
    <mergeCell ref="N6:N8"/>
    <mergeCell ref="H7:H8"/>
    <mergeCell ref="O9:P9"/>
    <mergeCell ref="O33:O40"/>
    <mergeCell ref="P33:P40"/>
    <mergeCell ref="O59:O60"/>
    <mergeCell ref="P59:P60"/>
  </mergeCells>
  <printOptions horizontalCentered="1"/>
  <pageMargins left="0.19652777777777777" right="0.19652777777777777" top="0.5902777777777778" bottom="0.9847222222222222" header="0.5118055555555555" footer="0.5118055555555555"/>
  <pageSetup fitToHeight="0" fitToWidth="1" horizontalDpi="300" verticalDpi="300" orientation="landscape" paperSize="8"/>
  <headerFooter alignWithMargins="0">
    <oddFooter>&amp;R&amp;"Times New Roman,Regular"&amp;12&amp;P</oddFooter>
  </headerFooter>
</worksheet>
</file>

<file path=xl/worksheets/sheet8.xml><?xml version="1.0" encoding="utf-8"?>
<worksheet xmlns="http://schemas.openxmlformats.org/spreadsheetml/2006/main" xmlns:r="http://schemas.openxmlformats.org/officeDocument/2006/relationships">
  <sheetPr>
    <tabColor indexed="38"/>
    <pageSetUpPr fitToPage="1"/>
  </sheetPr>
  <dimension ref="A1:AO146"/>
  <sheetViews>
    <sheetView zoomScale="75" zoomScaleNormal="75" zoomScaleSheetLayoutView="75" workbookViewId="0" topLeftCell="A1">
      <pane xSplit="2" ySplit="9" topLeftCell="C10" activePane="bottomRight" state="frozen"/>
      <selection pane="topLeft" activeCell="A1" sqref="A1"/>
      <selection pane="topRight" activeCell="C1" sqref="C1"/>
      <selection pane="bottomLeft" activeCell="A10" sqref="A10"/>
      <selection pane="bottomRight" activeCell="A2" sqref="A2"/>
    </sheetView>
  </sheetViews>
  <sheetFormatPr defaultColWidth="9.140625" defaultRowHeight="12.75"/>
  <cols>
    <col min="1" max="1" width="3.7109375" style="30" customWidth="1"/>
    <col min="2" max="2" width="25.7109375" style="31" customWidth="1"/>
    <col min="3" max="5" width="9.57421875" style="30" customWidth="1"/>
    <col min="6" max="6" width="11.7109375" style="30" customWidth="1"/>
    <col min="7" max="9" width="11.7109375" style="32" customWidth="1"/>
    <col min="10" max="10" width="11.7109375" style="30" customWidth="1"/>
    <col min="11" max="12" width="11.7109375" style="32" customWidth="1"/>
    <col min="13" max="16" width="11.7109375" style="33" customWidth="1"/>
    <col min="17" max="23" width="11.7109375" style="32" customWidth="1"/>
    <col min="24" max="24" width="18.7109375" style="34" customWidth="1"/>
    <col min="25" max="26" width="0" style="34" hidden="1" customWidth="1"/>
    <col min="27" max="27" width="10.57421875" style="210" customWidth="1"/>
    <col min="28" max="30" width="10.57421875" style="211" customWidth="1"/>
    <col min="31" max="31" width="10.57421875" style="212" customWidth="1"/>
    <col min="32" max="32" width="10.57421875" style="213" customWidth="1"/>
    <col min="33" max="16384" width="7.57421875" style="214" customWidth="1"/>
  </cols>
  <sheetData>
    <row r="1" spans="1:34" ht="30" customHeight="1">
      <c r="A1" s="308" t="s">
        <v>404</v>
      </c>
      <c r="B1" s="308"/>
      <c r="C1" s="308"/>
      <c r="D1" s="308"/>
      <c r="E1" s="308"/>
      <c r="F1" s="308"/>
      <c r="G1" s="308"/>
      <c r="H1" s="308"/>
      <c r="I1" s="308"/>
      <c r="J1" s="308"/>
      <c r="K1" s="308"/>
      <c r="L1" s="308"/>
      <c r="M1" s="308"/>
      <c r="N1" s="308"/>
      <c r="O1" s="308"/>
      <c r="P1" s="308"/>
      <c r="Q1" s="308"/>
      <c r="R1" s="308"/>
      <c r="S1" s="308"/>
      <c r="T1" s="308"/>
      <c r="U1" s="308"/>
      <c r="V1" s="308"/>
      <c r="W1" s="308"/>
      <c r="X1" s="308"/>
      <c r="Y1" s="308"/>
      <c r="Z1" s="215"/>
      <c r="AA1" s="216"/>
      <c r="AB1" s="217"/>
      <c r="AC1" s="217"/>
      <c r="AD1" s="217"/>
      <c r="AE1" s="218"/>
      <c r="AF1" s="219"/>
      <c r="AG1" s="220"/>
      <c r="AH1" s="220"/>
    </row>
    <row r="2" spans="1:26" ht="39.75" customHeight="1">
      <c r="A2" s="308" t="s">
        <v>405</v>
      </c>
      <c r="B2" s="308"/>
      <c r="C2" s="308"/>
      <c r="D2" s="308"/>
      <c r="E2" s="308"/>
      <c r="F2" s="308"/>
      <c r="G2" s="308"/>
      <c r="H2" s="308"/>
      <c r="I2" s="308"/>
      <c r="J2" s="308"/>
      <c r="K2" s="308"/>
      <c r="L2" s="308"/>
      <c r="M2" s="308"/>
      <c r="N2" s="308"/>
      <c r="O2" s="308"/>
      <c r="P2" s="308"/>
      <c r="Q2" s="308"/>
      <c r="R2" s="308"/>
      <c r="S2" s="308"/>
      <c r="T2" s="308"/>
      <c r="U2" s="308"/>
      <c r="V2" s="308"/>
      <c r="W2" s="308"/>
      <c r="X2" s="308"/>
      <c r="Y2" s="308"/>
      <c r="Z2" s="215"/>
    </row>
    <row r="3" spans="1:32" s="220" customFormat="1" ht="12.75" customHeight="1">
      <c r="A3" s="293" t="s">
        <v>406</v>
      </c>
      <c r="B3" s="293"/>
      <c r="C3" s="293"/>
      <c r="D3" s="293"/>
      <c r="E3" s="293"/>
      <c r="F3" s="293"/>
      <c r="G3" s="293"/>
      <c r="H3" s="293"/>
      <c r="I3" s="293"/>
      <c r="J3" s="293"/>
      <c r="K3" s="293"/>
      <c r="L3" s="293"/>
      <c r="M3" s="293"/>
      <c r="N3" s="293"/>
      <c r="O3" s="293"/>
      <c r="P3" s="293"/>
      <c r="Q3" s="293"/>
      <c r="R3" s="293"/>
      <c r="S3" s="293"/>
      <c r="T3" s="293"/>
      <c r="U3" s="293"/>
      <c r="V3" s="293"/>
      <c r="W3" s="293"/>
      <c r="X3" s="293"/>
      <c r="Y3" s="293"/>
      <c r="Z3" s="79"/>
      <c r="AA3" s="216"/>
      <c r="AB3" s="217"/>
      <c r="AC3" s="217"/>
      <c r="AD3" s="217"/>
      <c r="AE3" s="218"/>
      <c r="AF3" s="219"/>
    </row>
    <row r="4" spans="1:26" ht="12.75" customHeight="1">
      <c r="A4" s="290" t="s">
        <v>7</v>
      </c>
      <c r="B4" s="290"/>
      <c r="C4" s="290"/>
      <c r="D4" s="290"/>
      <c r="E4" s="290"/>
      <c r="F4" s="290"/>
      <c r="G4" s="290"/>
      <c r="H4" s="290"/>
      <c r="I4" s="290"/>
      <c r="J4" s="290"/>
      <c r="K4" s="290"/>
      <c r="L4" s="290"/>
      <c r="M4" s="290"/>
      <c r="N4" s="290"/>
      <c r="O4" s="290"/>
      <c r="P4" s="290"/>
      <c r="Q4" s="290"/>
      <c r="R4" s="290"/>
      <c r="S4" s="290"/>
      <c r="T4" s="290"/>
      <c r="U4" s="290"/>
      <c r="V4" s="290"/>
      <c r="W4" s="290"/>
      <c r="X4" s="290"/>
      <c r="Y4" s="290"/>
      <c r="Z4" s="75"/>
    </row>
    <row r="5" spans="1:32" s="39" customFormat="1" ht="60" customHeight="1">
      <c r="A5" s="274" t="s">
        <v>8</v>
      </c>
      <c r="B5" s="274" t="s">
        <v>163</v>
      </c>
      <c r="C5" s="274" t="s">
        <v>103</v>
      </c>
      <c r="D5" s="274" t="s">
        <v>164</v>
      </c>
      <c r="E5" s="274" t="s">
        <v>105</v>
      </c>
      <c r="F5" s="310" t="s">
        <v>407</v>
      </c>
      <c r="G5" s="310"/>
      <c r="H5" s="310"/>
      <c r="I5" s="310"/>
      <c r="J5" s="310" t="s">
        <v>166</v>
      </c>
      <c r="K5" s="310"/>
      <c r="L5" s="310"/>
      <c r="M5" s="310"/>
      <c r="N5" s="310"/>
      <c r="O5" s="310"/>
      <c r="P5" s="310"/>
      <c r="Q5" s="274" t="s">
        <v>408</v>
      </c>
      <c r="R5" s="274"/>
      <c r="S5" s="274" t="s">
        <v>409</v>
      </c>
      <c r="T5" s="274"/>
      <c r="U5" s="274" t="s">
        <v>410</v>
      </c>
      <c r="V5" s="274" t="s">
        <v>411</v>
      </c>
      <c r="W5" s="274"/>
      <c r="X5" s="274" t="s">
        <v>118</v>
      </c>
      <c r="Y5" s="283" t="s">
        <v>119</v>
      </c>
      <c r="Z5" s="283" t="s">
        <v>120</v>
      </c>
      <c r="AA5" s="281" t="s">
        <v>121</v>
      </c>
      <c r="AB5" s="281"/>
      <c r="AC5" s="281"/>
      <c r="AD5" s="48"/>
      <c r="AE5" s="48"/>
      <c r="AF5" s="48"/>
    </row>
    <row r="6" spans="1:32" s="39" customFormat="1" ht="33.75" customHeight="1">
      <c r="A6" s="274"/>
      <c r="B6" s="274"/>
      <c r="C6" s="274"/>
      <c r="D6" s="274"/>
      <c r="E6" s="274"/>
      <c r="F6" s="274" t="s">
        <v>125</v>
      </c>
      <c r="G6" s="274" t="s">
        <v>126</v>
      </c>
      <c r="H6" s="310" t="s">
        <v>412</v>
      </c>
      <c r="I6" s="310"/>
      <c r="J6" s="274" t="s">
        <v>125</v>
      </c>
      <c r="K6" s="274" t="s">
        <v>126</v>
      </c>
      <c r="L6" s="274" t="s">
        <v>413</v>
      </c>
      <c r="M6" s="269" t="s">
        <v>124</v>
      </c>
      <c r="N6" s="269"/>
      <c r="O6" s="269"/>
      <c r="P6" s="269"/>
      <c r="Q6" s="274" t="s">
        <v>10</v>
      </c>
      <c r="R6" s="274" t="s">
        <v>414</v>
      </c>
      <c r="S6" s="274" t="s">
        <v>127</v>
      </c>
      <c r="T6" s="274" t="s">
        <v>128</v>
      </c>
      <c r="U6" s="274"/>
      <c r="V6" s="274" t="s">
        <v>10</v>
      </c>
      <c r="W6" s="310" t="s">
        <v>180</v>
      </c>
      <c r="X6" s="274"/>
      <c r="Y6" s="283"/>
      <c r="Z6" s="283"/>
      <c r="AA6" s="281"/>
      <c r="AB6" s="281"/>
      <c r="AC6" s="281"/>
      <c r="AD6" s="48"/>
      <c r="AE6" s="48"/>
      <c r="AF6" s="48"/>
    </row>
    <row r="7" spans="1:32" s="39" customFormat="1" ht="90" customHeight="1">
      <c r="A7" s="274"/>
      <c r="B7" s="274"/>
      <c r="C7" s="274"/>
      <c r="D7" s="274"/>
      <c r="E7" s="274"/>
      <c r="F7" s="274"/>
      <c r="G7" s="274"/>
      <c r="H7" s="6" t="s">
        <v>10</v>
      </c>
      <c r="I7" s="6" t="s">
        <v>134</v>
      </c>
      <c r="J7" s="274"/>
      <c r="K7" s="274"/>
      <c r="L7" s="274"/>
      <c r="M7" s="7" t="s">
        <v>10</v>
      </c>
      <c r="N7" s="7" t="s">
        <v>134</v>
      </c>
      <c r="O7" s="7" t="s">
        <v>135</v>
      </c>
      <c r="P7" s="7" t="s">
        <v>138</v>
      </c>
      <c r="Q7" s="274"/>
      <c r="R7" s="274"/>
      <c r="S7" s="274"/>
      <c r="T7" s="274"/>
      <c r="U7" s="274"/>
      <c r="V7" s="274"/>
      <c r="W7" s="310"/>
      <c r="X7" s="274"/>
      <c r="Y7" s="283"/>
      <c r="Z7" s="283"/>
      <c r="AA7" s="281"/>
      <c r="AB7" s="281"/>
      <c r="AC7" s="281"/>
      <c r="AD7" s="48"/>
      <c r="AE7" s="48"/>
      <c r="AF7" s="48"/>
    </row>
    <row r="8" spans="1:41" s="48" customFormat="1" ht="20.25" customHeight="1">
      <c r="A8" s="6">
        <v>1</v>
      </c>
      <c r="B8" s="6">
        <f>+A8+1</f>
        <v>2</v>
      </c>
      <c r="C8" s="6">
        <f>+B8+1</f>
        <v>3</v>
      </c>
      <c r="D8" s="6">
        <f>+C8+1</f>
        <v>4</v>
      </c>
      <c r="E8" s="6">
        <f>+D8+1</f>
        <v>5</v>
      </c>
      <c r="F8" s="6">
        <f>+E8+1</f>
        <v>6</v>
      </c>
      <c r="G8" s="6">
        <f>+F8+1</f>
        <v>7</v>
      </c>
      <c r="H8" s="6">
        <f>+G8+1</f>
        <v>8</v>
      </c>
      <c r="I8" s="6">
        <f>+H8+1</f>
        <v>9</v>
      </c>
      <c r="J8" s="6">
        <f>+I8+1</f>
        <v>10</v>
      </c>
      <c r="K8" s="6">
        <f>+J8+1</f>
        <v>11</v>
      </c>
      <c r="L8" s="6">
        <f>+K8+1</f>
        <v>12</v>
      </c>
      <c r="M8" s="6">
        <f>+L8+1</f>
        <v>13</v>
      </c>
      <c r="N8" s="6">
        <f>+M8+1</f>
        <v>14</v>
      </c>
      <c r="O8" s="6">
        <f>+N8+1</f>
        <v>15</v>
      </c>
      <c r="P8" s="6">
        <f>+O8+1</f>
        <v>16</v>
      </c>
      <c r="Q8" s="6">
        <f>+P8+1</f>
        <v>17</v>
      </c>
      <c r="R8" s="6">
        <f>+Q8+1</f>
        <v>18</v>
      </c>
      <c r="S8" s="6">
        <f>+R8+1</f>
        <v>19</v>
      </c>
      <c r="T8" s="6">
        <f>+S8+1</f>
        <v>20</v>
      </c>
      <c r="U8" s="6">
        <f>+T8+1</f>
        <v>21</v>
      </c>
      <c r="V8" s="6">
        <f>+U8+1</f>
        <v>22</v>
      </c>
      <c r="W8" s="6">
        <f>+V8+1</f>
        <v>23</v>
      </c>
      <c r="X8" s="6">
        <f>+W8+1</f>
        <v>24</v>
      </c>
      <c r="Y8" s="47">
        <f>+X8+1</f>
        <v>25</v>
      </c>
      <c r="Z8" s="47">
        <f>+Y8+1</f>
        <v>26</v>
      </c>
      <c r="AO8" s="6"/>
    </row>
    <row r="9" spans="1:41" s="229" customFormat="1" ht="30.75" customHeight="1">
      <c r="A9" s="221"/>
      <c r="B9" s="221" t="s">
        <v>21</v>
      </c>
      <c r="C9" s="221"/>
      <c r="D9" s="221"/>
      <c r="E9" s="221"/>
      <c r="F9" s="221"/>
      <c r="G9" s="222">
        <f>+G10</f>
        <v>2202552</v>
      </c>
      <c r="H9" s="222">
        <f>+H10</f>
        <v>2129885</v>
      </c>
      <c r="I9" s="222">
        <f>+I10</f>
        <v>2129885</v>
      </c>
      <c r="J9" s="222">
        <f>+J10</f>
        <v>0</v>
      </c>
      <c r="K9" s="222">
        <f>+K10</f>
        <v>5498106</v>
      </c>
      <c r="L9" s="222">
        <f>+L10</f>
        <v>5490953</v>
      </c>
      <c r="M9" s="222">
        <f>+M10</f>
        <v>5386159</v>
      </c>
      <c r="N9" s="222">
        <f>+N10</f>
        <v>4685838</v>
      </c>
      <c r="O9" s="222">
        <f>+O10</f>
        <v>166146</v>
      </c>
      <c r="P9" s="222">
        <f>+P10</f>
        <v>534175</v>
      </c>
      <c r="Q9" s="222">
        <f>+Q10</f>
        <v>605784</v>
      </c>
      <c r="R9" s="222">
        <f>+R10</f>
        <v>605784</v>
      </c>
      <c r="S9" s="222">
        <f>+S10</f>
        <v>501000</v>
      </c>
      <c r="T9" s="222">
        <f>+T10</f>
        <v>501000</v>
      </c>
      <c r="U9" s="222">
        <f>+U10</f>
        <v>1023000</v>
      </c>
      <c r="V9" s="222">
        <f>+V10</f>
        <v>2008000</v>
      </c>
      <c r="W9" s="222">
        <f>+W10</f>
        <v>2008000</v>
      </c>
      <c r="X9" s="223">
        <f>+X10</f>
        <v>0</v>
      </c>
      <c r="Y9" s="224">
        <f>+Y10</f>
        <v>0</v>
      </c>
      <c r="Z9" s="224">
        <f>+Z10</f>
        <v>0</v>
      </c>
      <c r="AA9" s="225">
        <f>+AA10</f>
        <v>3</v>
      </c>
      <c r="AB9" s="226">
        <f>+AB10</f>
        <v>0</v>
      </c>
      <c r="AC9" s="226">
        <f>+AC10</f>
        <v>0</v>
      </c>
      <c r="AD9" s="226">
        <f>+AD10</f>
        <v>0</v>
      </c>
      <c r="AE9" s="227">
        <f>+AE10</f>
        <v>0</v>
      </c>
      <c r="AF9" s="228">
        <f>+AF10</f>
        <v>0</v>
      </c>
      <c r="AG9" s="229">
        <f>+AG10</f>
        <v>0</v>
      </c>
      <c r="AH9" s="229">
        <f>+AH10</f>
        <v>0</v>
      </c>
      <c r="AI9" s="229">
        <f>+AI10</f>
        <v>0</v>
      </c>
      <c r="AJ9" s="229">
        <f>+AJ10</f>
        <v>0</v>
      </c>
      <c r="AK9" s="229">
        <f>+AK10</f>
        <v>0</v>
      </c>
      <c r="AL9" s="229">
        <f>+AL10</f>
        <v>0</v>
      </c>
      <c r="AM9" s="229">
        <f>+AM10</f>
        <v>0</v>
      </c>
      <c r="AN9" s="229">
        <f>+AN10</f>
        <v>0</v>
      </c>
      <c r="AO9" s="230">
        <f>+AO10</f>
        <v>0</v>
      </c>
    </row>
    <row r="10" spans="1:41" s="229" customFormat="1" ht="30.75" customHeight="1">
      <c r="A10" s="221" t="s">
        <v>143</v>
      </c>
      <c r="B10" s="231" t="s">
        <v>415</v>
      </c>
      <c r="C10" s="221"/>
      <c r="D10" s="221"/>
      <c r="E10" s="221"/>
      <c r="F10" s="221"/>
      <c r="G10" s="222">
        <f>+G11</f>
        <v>2202552</v>
      </c>
      <c r="H10" s="222">
        <f>+H11</f>
        <v>2129885</v>
      </c>
      <c r="I10" s="222">
        <f>+I11</f>
        <v>2129885</v>
      </c>
      <c r="J10" s="221">
        <f>+J11</f>
        <v>0</v>
      </c>
      <c r="K10" s="222">
        <f>+K11</f>
        <v>5498106</v>
      </c>
      <c r="L10" s="222">
        <f>+L11</f>
        <v>5490953</v>
      </c>
      <c r="M10" s="222">
        <f>+M11</f>
        <v>5386159</v>
      </c>
      <c r="N10" s="222">
        <f>+N11</f>
        <v>4685838</v>
      </c>
      <c r="O10" s="222">
        <f>+O11</f>
        <v>166146</v>
      </c>
      <c r="P10" s="222">
        <f>+P11</f>
        <v>534175</v>
      </c>
      <c r="Q10" s="222">
        <f>+Q11</f>
        <v>605784</v>
      </c>
      <c r="R10" s="222">
        <f>+R11</f>
        <v>605784</v>
      </c>
      <c r="S10" s="222">
        <f>+S11</f>
        <v>501000</v>
      </c>
      <c r="T10" s="222">
        <f>+T11</f>
        <v>501000</v>
      </c>
      <c r="U10" s="222">
        <f>+U11</f>
        <v>1023000</v>
      </c>
      <c r="V10" s="222">
        <f>+V11</f>
        <v>2008000</v>
      </c>
      <c r="W10" s="222">
        <f>+W11</f>
        <v>2008000</v>
      </c>
      <c r="X10" s="223">
        <f>+X11</f>
        <v>0</v>
      </c>
      <c r="Y10" s="224">
        <f>+Y11</f>
        <v>0</v>
      </c>
      <c r="Z10" s="224">
        <f>+Z11</f>
        <v>0</v>
      </c>
      <c r="AA10" s="225">
        <f>+AA11</f>
        <v>3</v>
      </c>
      <c r="AB10" s="226">
        <f>+AB11</f>
        <v>0</v>
      </c>
      <c r="AC10" s="226">
        <f>+AC11</f>
        <v>0</v>
      </c>
      <c r="AD10" s="226">
        <f>+AD11</f>
        <v>0</v>
      </c>
      <c r="AE10" s="227">
        <f>+AE11</f>
        <v>0</v>
      </c>
      <c r="AF10" s="228">
        <f>+AF11</f>
        <v>0</v>
      </c>
      <c r="AG10" s="229">
        <f>+AG11</f>
        <v>0</v>
      </c>
      <c r="AH10" s="229">
        <f>+AH11</f>
        <v>0</v>
      </c>
      <c r="AI10" s="229">
        <f>+AI11</f>
        <v>0</v>
      </c>
      <c r="AJ10" s="229">
        <f>+AJ11</f>
        <v>0</v>
      </c>
      <c r="AK10" s="229">
        <f>+AK11</f>
        <v>0</v>
      </c>
      <c r="AL10" s="229">
        <f>+AL11</f>
        <v>0</v>
      </c>
      <c r="AM10" s="229">
        <f>+AM11</f>
        <v>0</v>
      </c>
      <c r="AN10" s="229">
        <f>+AN11</f>
        <v>0</v>
      </c>
      <c r="AO10" s="230">
        <f>+AO11</f>
        <v>0</v>
      </c>
    </row>
    <row r="11" spans="1:41" s="229" customFormat="1" ht="30.75" customHeight="1">
      <c r="A11" s="221"/>
      <c r="B11" s="231" t="s">
        <v>22</v>
      </c>
      <c r="C11" s="221"/>
      <c r="D11" s="221"/>
      <c r="E11" s="221"/>
      <c r="F11" s="221"/>
      <c r="G11" s="222">
        <f>+G12</f>
        <v>2202552</v>
      </c>
      <c r="H11" s="222">
        <f>+H12</f>
        <v>2129885</v>
      </c>
      <c r="I11" s="222">
        <f>+I12</f>
        <v>2129885</v>
      </c>
      <c r="J11" s="221">
        <f>+J12</f>
        <v>0</v>
      </c>
      <c r="K11" s="222">
        <f>+K12</f>
        <v>5498106</v>
      </c>
      <c r="L11" s="222">
        <f>+L12</f>
        <v>5490953</v>
      </c>
      <c r="M11" s="222">
        <f>+M12</f>
        <v>5386159</v>
      </c>
      <c r="N11" s="222">
        <f>+N12</f>
        <v>4685838</v>
      </c>
      <c r="O11" s="222">
        <f>+O12</f>
        <v>166146</v>
      </c>
      <c r="P11" s="222">
        <f>+P12</f>
        <v>534175</v>
      </c>
      <c r="Q11" s="222">
        <f>+Q12</f>
        <v>605784</v>
      </c>
      <c r="R11" s="222">
        <f>+R12</f>
        <v>605784</v>
      </c>
      <c r="S11" s="222">
        <f>+S12</f>
        <v>501000</v>
      </c>
      <c r="T11" s="222">
        <f>+T12</f>
        <v>501000</v>
      </c>
      <c r="U11" s="222">
        <f>+U12</f>
        <v>1023000</v>
      </c>
      <c r="V11" s="222">
        <f>+V12</f>
        <v>2008000</v>
      </c>
      <c r="W11" s="222">
        <f>+W12</f>
        <v>2008000</v>
      </c>
      <c r="X11" s="223">
        <f>+X12</f>
        <v>0</v>
      </c>
      <c r="Y11" s="224">
        <f>+Y12</f>
        <v>0</v>
      </c>
      <c r="Z11" s="224">
        <f>+Z12</f>
        <v>0</v>
      </c>
      <c r="AA11" s="225">
        <f>+AA12</f>
        <v>3</v>
      </c>
      <c r="AB11" s="226">
        <f>+AB12</f>
        <v>0</v>
      </c>
      <c r="AC11" s="226">
        <f>+AC12</f>
        <v>0</v>
      </c>
      <c r="AD11" s="226">
        <f>+AD12</f>
        <v>0</v>
      </c>
      <c r="AE11" s="227">
        <f>+AE12</f>
        <v>0</v>
      </c>
      <c r="AF11" s="228">
        <f>+AF12</f>
        <v>0</v>
      </c>
      <c r="AG11" s="229">
        <f>+AG12</f>
        <v>0</v>
      </c>
      <c r="AH11" s="229">
        <f>+AH12</f>
        <v>0</v>
      </c>
      <c r="AI11" s="229">
        <f>+AI12</f>
        <v>0</v>
      </c>
      <c r="AJ11" s="229">
        <f>+AJ12</f>
        <v>0</v>
      </c>
      <c r="AK11" s="229">
        <f>+AK12</f>
        <v>0</v>
      </c>
      <c r="AL11" s="229">
        <f>+AL12</f>
        <v>0</v>
      </c>
      <c r="AM11" s="229">
        <f>+AM12</f>
        <v>0</v>
      </c>
      <c r="AN11" s="229">
        <f>+AN12</f>
        <v>0</v>
      </c>
      <c r="AO11" s="230">
        <f>+AO12</f>
        <v>0</v>
      </c>
    </row>
    <row r="12" spans="1:41" s="241" customFormat="1" ht="43.5" customHeight="1">
      <c r="A12" s="232"/>
      <c r="B12" s="233" t="s">
        <v>416</v>
      </c>
      <c r="C12" s="232"/>
      <c r="D12" s="232"/>
      <c r="E12" s="232"/>
      <c r="F12" s="232"/>
      <c r="G12" s="234">
        <f>+G13</f>
        <v>2202552</v>
      </c>
      <c r="H12" s="234">
        <f>+H13</f>
        <v>2129885</v>
      </c>
      <c r="I12" s="234">
        <f>+I13</f>
        <v>2129885</v>
      </c>
      <c r="J12" s="232">
        <f>+J13</f>
        <v>0</v>
      </c>
      <c r="K12" s="234">
        <f>+K13</f>
        <v>5498106</v>
      </c>
      <c r="L12" s="234">
        <f>+L13</f>
        <v>5490953</v>
      </c>
      <c r="M12" s="234">
        <f>+M13</f>
        <v>5386159</v>
      </c>
      <c r="N12" s="234">
        <f>+N13</f>
        <v>4685838</v>
      </c>
      <c r="O12" s="234">
        <f>+O13</f>
        <v>166146</v>
      </c>
      <c r="P12" s="234">
        <f>+P13</f>
        <v>534175</v>
      </c>
      <c r="Q12" s="234">
        <f>+Q13</f>
        <v>605784</v>
      </c>
      <c r="R12" s="234">
        <f>+R13</f>
        <v>605784</v>
      </c>
      <c r="S12" s="234">
        <f>+S13</f>
        <v>501000</v>
      </c>
      <c r="T12" s="234">
        <f>+T13</f>
        <v>501000</v>
      </c>
      <c r="U12" s="234">
        <f>+U13</f>
        <v>1023000</v>
      </c>
      <c r="V12" s="234">
        <f>+V13</f>
        <v>2008000</v>
      </c>
      <c r="W12" s="234">
        <f>+W13</f>
        <v>2008000</v>
      </c>
      <c r="X12" s="235">
        <f>+X13</f>
        <v>0</v>
      </c>
      <c r="Y12" s="236">
        <f>+Y13</f>
        <v>0</v>
      </c>
      <c r="Z12" s="236">
        <f>+Z13</f>
        <v>0</v>
      </c>
      <c r="AA12" s="237">
        <f>+AA13</f>
        <v>3</v>
      </c>
      <c r="AB12" s="238">
        <f>+AB13</f>
        <v>0</v>
      </c>
      <c r="AC12" s="238">
        <f>+AC13</f>
        <v>0</v>
      </c>
      <c r="AD12" s="238">
        <f>+AD13</f>
        <v>0</v>
      </c>
      <c r="AE12" s="239">
        <f>+AE13</f>
        <v>0</v>
      </c>
      <c r="AF12" s="240">
        <f>+AF13</f>
        <v>0</v>
      </c>
      <c r="AG12" s="241">
        <f>+AG13</f>
        <v>0</v>
      </c>
      <c r="AH12" s="241">
        <f>+AH13</f>
        <v>0</v>
      </c>
      <c r="AI12" s="241">
        <f>+AI13</f>
        <v>0</v>
      </c>
      <c r="AJ12" s="241">
        <f>+AJ13</f>
        <v>0</v>
      </c>
      <c r="AK12" s="241">
        <f>+AK13</f>
        <v>0</v>
      </c>
      <c r="AL12" s="241">
        <f>+AL13</f>
        <v>0</v>
      </c>
      <c r="AM12" s="241">
        <f>+AM13</f>
        <v>0</v>
      </c>
      <c r="AN12" s="241">
        <f>+AN13</f>
        <v>0</v>
      </c>
      <c r="AO12" s="242">
        <f>+AO13</f>
        <v>0</v>
      </c>
    </row>
    <row r="13" spans="1:41" s="241" customFormat="1" ht="43.5" customHeight="1">
      <c r="A13" s="232"/>
      <c r="B13" s="233" t="s">
        <v>417</v>
      </c>
      <c r="C13" s="232"/>
      <c r="D13" s="232"/>
      <c r="E13" s="232"/>
      <c r="F13" s="232"/>
      <c r="G13" s="234">
        <f>SUM(G14:G16)</f>
        <v>2202552</v>
      </c>
      <c r="H13" s="234">
        <f>SUM(H14:H16)</f>
        <v>2129885</v>
      </c>
      <c r="I13" s="234">
        <f>SUM(I14:I16)</f>
        <v>2129885</v>
      </c>
      <c r="J13" s="232">
        <f>SUM(J14:J16)</f>
        <v>0</v>
      </c>
      <c r="K13" s="234">
        <f>SUM(K14:K16)</f>
        <v>5498106</v>
      </c>
      <c r="L13" s="234">
        <f>SUM(L14:L16)</f>
        <v>5490953</v>
      </c>
      <c r="M13" s="234">
        <f>SUM(M14:M16)</f>
        <v>5386159</v>
      </c>
      <c r="N13" s="234">
        <f>SUM(N14:N16)</f>
        <v>4685838</v>
      </c>
      <c r="O13" s="234">
        <f>SUM(O14:O16)</f>
        <v>166146</v>
      </c>
      <c r="P13" s="234">
        <f>SUM(P14:P16)</f>
        <v>534175</v>
      </c>
      <c r="Q13" s="234">
        <f>SUM(Q14:Q16)</f>
        <v>605784</v>
      </c>
      <c r="R13" s="234">
        <f>SUM(R14:R16)</f>
        <v>605784</v>
      </c>
      <c r="S13" s="234">
        <f>SUM(S14:S16)</f>
        <v>501000</v>
      </c>
      <c r="T13" s="234">
        <f>SUM(T14:T16)</f>
        <v>501000</v>
      </c>
      <c r="U13" s="234">
        <f>SUM(U14:U16)</f>
        <v>1023000</v>
      </c>
      <c r="V13" s="234">
        <f>SUM(V14:V16)</f>
        <v>2008000</v>
      </c>
      <c r="W13" s="234">
        <f>SUM(W14:W16)</f>
        <v>2008000</v>
      </c>
      <c r="X13" s="235">
        <f>SUM(X14:X16)</f>
        <v>0</v>
      </c>
      <c r="Y13" s="236">
        <f>SUM(Y14:Y16)</f>
        <v>0</v>
      </c>
      <c r="Z13" s="236">
        <f>SUM(Z14:Z16)</f>
        <v>0</v>
      </c>
      <c r="AA13" s="237">
        <f>SUM(AA14:AA16)</f>
        <v>3</v>
      </c>
      <c r="AB13" s="238">
        <f>SUM(AB14:AB16)</f>
        <v>0</v>
      </c>
      <c r="AC13" s="238">
        <f>SUM(AC14:AC16)</f>
        <v>0</v>
      </c>
      <c r="AD13" s="238">
        <f>SUM(AD14:AD16)</f>
        <v>0</v>
      </c>
      <c r="AE13" s="239">
        <f>SUM(AE14:AE16)</f>
        <v>0</v>
      </c>
      <c r="AF13" s="240">
        <f>SUM(AF14:AF16)</f>
        <v>0</v>
      </c>
      <c r="AG13" s="241">
        <f>SUM(AG14:AG16)</f>
        <v>0</v>
      </c>
      <c r="AH13" s="241">
        <f>SUM(AH14:AH16)</f>
        <v>0</v>
      </c>
      <c r="AI13" s="241">
        <f>SUM(AI14:AI16)</f>
        <v>0</v>
      </c>
      <c r="AJ13" s="241">
        <f>SUM(AJ14:AJ16)</f>
        <v>0</v>
      </c>
      <c r="AK13" s="241">
        <f>SUM(AK14:AK16)</f>
        <v>0</v>
      </c>
      <c r="AL13" s="241">
        <f>SUM(AL14:AL16)</f>
        <v>0</v>
      </c>
      <c r="AM13" s="241">
        <f>SUM(AM14:AM16)</f>
        <v>0</v>
      </c>
      <c r="AN13" s="241">
        <f>SUM(AN14:AN16)</f>
        <v>0</v>
      </c>
      <c r="AO13" s="242">
        <f>SUM(AO14:AO16)</f>
        <v>0</v>
      </c>
    </row>
    <row r="14" spans="1:41" ht="132.75" customHeight="1">
      <c r="A14" s="6">
        <v>1</v>
      </c>
      <c r="B14" s="100" t="s">
        <v>418</v>
      </c>
      <c r="C14" s="6" t="s">
        <v>419</v>
      </c>
      <c r="D14" s="6" t="s">
        <v>420</v>
      </c>
      <c r="E14" s="6" t="s">
        <v>421</v>
      </c>
      <c r="F14" s="6" t="s">
        <v>422</v>
      </c>
      <c r="G14" s="102">
        <v>1224312</v>
      </c>
      <c r="H14" s="102">
        <v>1151645</v>
      </c>
      <c r="I14" s="102">
        <v>1151645</v>
      </c>
      <c r="J14" s="6" t="s">
        <v>423</v>
      </c>
      <c r="K14" s="102">
        <v>4007140</v>
      </c>
      <c r="L14" s="102">
        <v>3999987</v>
      </c>
      <c r="M14" s="102">
        <f>SUM(N14:P14)</f>
        <v>3895193</v>
      </c>
      <c r="N14" s="102">
        <f>+H14+2452953</f>
        <v>3604598</v>
      </c>
      <c r="O14" s="102">
        <v>85630</v>
      </c>
      <c r="P14" s="102">
        <v>204965</v>
      </c>
      <c r="Q14" s="102">
        <v>345000</v>
      </c>
      <c r="R14" s="102">
        <v>345000</v>
      </c>
      <c r="S14" s="102">
        <v>231000</v>
      </c>
      <c r="T14" s="102">
        <v>231000</v>
      </c>
      <c r="U14" s="102">
        <v>575600</v>
      </c>
      <c r="V14" s="102">
        <v>1500000</v>
      </c>
      <c r="W14" s="102">
        <v>1500000</v>
      </c>
      <c r="X14" s="101" t="s">
        <v>424</v>
      </c>
      <c r="Y14" s="47" t="s">
        <v>425</v>
      </c>
      <c r="Z14" s="47"/>
      <c r="AA14" s="210">
        <f>IF(C14&lt;&gt;0,1,0)</f>
        <v>1</v>
      </c>
      <c r="AB14" s="213"/>
      <c r="AC14" s="213"/>
      <c r="AD14" s="213"/>
      <c r="AE14" s="243"/>
      <c r="AF14" s="243"/>
      <c r="AO14" s="244"/>
    </row>
    <row r="15" spans="1:41" ht="108" customHeight="1">
      <c r="A15" s="6">
        <v>2</v>
      </c>
      <c r="B15" s="100" t="s">
        <v>426</v>
      </c>
      <c r="C15" s="6" t="s">
        <v>427</v>
      </c>
      <c r="D15" s="6" t="s">
        <v>428</v>
      </c>
      <c r="E15" s="6"/>
      <c r="F15" s="6" t="s">
        <v>429</v>
      </c>
      <c r="G15" s="102">
        <v>441528</v>
      </c>
      <c r="H15" s="102">
        <v>441528</v>
      </c>
      <c r="I15" s="102">
        <v>441528</v>
      </c>
      <c r="J15" s="6"/>
      <c r="K15" s="102">
        <v>819730</v>
      </c>
      <c r="L15" s="102">
        <v>819730</v>
      </c>
      <c r="M15" s="102">
        <f>SUM(N15:P15)</f>
        <v>819730</v>
      </c>
      <c r="N15" s="102">
        <f>441528</f>
        <v>441528</v>
      </c>
      <c r="O15" s="102">
        <v>61498</v>
      </c>
      <c r="P15" s="102">
        <v>316704</v>
      </c>
      <c r="Q15" s="102">
        <v>37484</v>
      </c>
      <c r="R15" s="102">
        <v>37484</v>
      </c>
      <c r="S15" s="102">
        <v>15000</v>
      </c>
      <c r="T15" s="102">
        <v>15000</v>
      </c>
      <c r="U15" s="102">
        <v>389000</v>
      </c>
      <c r="V15" s="102">
        <v>378000</v>
      </c>
      <c r="W15" s="102">
        <v>378000</v>
      </c>
      <c r="X15" s="101" t="s">
        <v>430</v>
      </c>
      <c r="Y15" s="47" t="s">
        <v>431</v>
      </c>
      <c r="Z15" s="47"/>
      <c r="AA15" s="210">
        <f>IF(C15&lt;&gt;0,1,0)</f>
        <v>1</v>
      </c>
      <c r="AB15" s="213"/>
      <c r="AC15" s="213"/>
      <c r="AD15" s="213"/>
      <c r="AE15" s="243"/>
      <c r="AF15" s="243"/>
      <c r="AO15" s="244"/>
    </row>
    <row r="16" spans="1:41" ht="153" customHeight="1">
      <c r="A16" s="6">
        <v>3</v>
      </c>
      <c r="B16" s="100" t="s">
        <v>432</v>
      </c>
      <c r="C16" s="6" t="s">
        <v>433</v>
      </c>
      <c r="D16" s="6" t="s">
        <v>434</v>
      </c>
      <c r="E16" s="6" t="s">
        <v>435</v>
      </c>
      <c r="F16" s="6" t="s">
        <v>436</v>
      </c>
      <c r="G16" s="102">
        <v>536712</v>
      </c>
      <c r="H16" s="102">
        <v>536712</v>
      </c>
      <c r="I16" s="102">
        <v>536712</v>
      </c>
      <c r="J16" s="6"/>
      <c r="K16" s="102">
        <v>671236</v>
      </c>
      <c r="L16" s="102">
        <v>671236</v>
      </c>
      <c r="M16" s="102">
        <f>SUM(N16:P16)</f>
        <v>671236</v>
      </c>
      <c r="N16" s="102">
        <f>536712+103000</f>
        <v>639712</v>
      </c>
      <c r="O16" s="102">
        <v>19018</v>
      </c>
      <c r="P16" s="102">
        <v>12506</v>
      </c>
      <c r="Q16" s="102">
        <v>223300</v>
      </c>
      <c r="R16" s="102">
        <v>223300</v>
      </c>
      <c r="S16" s="102">
        <v>255000</v>
      </c>
      <c r="T16" s="102">
        <v>255000</v>
      </c>
      <c r="U16" s="102">
        <v>58400</v>
      </c>
      <c r="V16" s="102">
        <v>130000</v>
      </c>
      <c r="W16" s="102">
        <v>130000</v>
      </c>
      <c r="X16" s="101" t="s">
        <v>437</v>
      </c>
      <c r="Y16" s="47" t="s">
        <v>438</v>
      </c>
      <c r="Z16" s="47"/>
      <c r="AA16" s="210">
        <f>IF(C16&lt;&gt;0,1,0)</f>
        <v>1</v>
      </c>
      <c r="AB16" s="213"/>
      <c r="AC16" s="213"/>
      <c r="AD16" s="213"/>
      <c r="AE16" s="243"/>
      <c r="AF16" s="243"/>
      <c r="AO16" s="244"/>
    </row>
    <row r="17" spans="1:41" s="247" customFormat="1" ht="19.5" customHeight="1">
      <c r="A17" s="39"/>
      <c r="B17" s="245"/>
      <c r="C17" s="39"/>
      <c r="D17" s="39"/>
      <c r="E17" s="39"/>
      <c r="F17" s="39"/>
      <c r="G17" s="32"/>
      <c r="H17" s="32"/>
      <c r="I17" s="32"/>
      <c r="J17" s="39"/>
      <c r="K17" s="32"/>
      <c r="L17" s="32"/>
      <c r="M17" s="33"/>
      <c r="N17" s="33"/>
      <c r="O17" s="33"/>
      <c r="P17" s="33"/>
      <c r="Q17" s="32"/>
      <c r="R17" s="32"/>
      <c r="S17" s="32"/>
      <c r="T17" s="32"/>
      <c r="U17" s="32"/>
      <c r="V17" s="32"/>
      <c r="W17" s="32"/>
      <c r="X17" s="246"/>
      <c r="Y17" s="246"/>
      <c r="Z17" s="246"/>
      <c r="AA17" s="210"/>
      <c r="AB17" s="211"/>
      <c r="AC17" s="211"/>
      <c r="AD17" s="211"/>
      <c r="AE17" s="212"/>
      <c r="AF17" s="213"/>
      <c r="AG17" s="214"/>
      <c r="AH17" s="214"/>
      <c r="AI17" s="214"/>
      <c r="AJ17" s="214"/>
      <c r="AK17" s="214"/>
      <c r="AL17" s="214"/>
      <c r="AM17" s="214"/>
      <c r="AN17" s="214"/>
      <c r="AO17" s="244"/>
    </row>
    <row r="18" spans="1:41" s="247" customFormat="1" ht="19.5" customHeight="1">
      <c r="A18" s="39"/>
      <c r="B18" s="245"/>
      <c r="C18" s="39"/>
      <c r="D18" s="39"/>
      <c r="E18" s="39"/>
      <c r="F18" s="39"/>
      <c r="G18" s="32"/>
      <c r="H18" s="32"/>
      <c r="I18" s="32"/>
      <c r="J18" s="39"/>
      <c r="K18" s="32"/>
      <c r="L18" s="32"/>
      <c r="M18" s="33"/>
      <c r="N18" s="33"/>
      <c r="O18" s="33"/>
      <c r="P18" s="33"/>
      <c r="Q18" s="32"/>
      <c r="R18" s="32"/>
      <c r="S18" s="32"/>
      <c r="T18" s="32"/>
      <c r="U18" s="32"/>
      <c r="V18" s="32"/>
      <c r="W18" s="32"/>
      <c r="X18" s="246"/>
      <c r="Y18" s="246"/>
      <c r="Z18" s="246"/>
      <c r="AA18" s="210"/>
      <c r="AB18" s="211"/>
      <c r="AC18" s="211"/>
      <c r="AD18" s="211"/>
      <c r="AE18" s="212"/>
      <c r="AF18" s="213"/>
      <c r="AG18" s="214"/>
      <c r="AH18" s="214"/>
      <c r="AI18" s="214"/>
      <c r="AJ18" s="214"/>
      <c r="AK18" s="214"/>
      <c r="AL18" s="214"/>
      <c r="AM18" s="214"/>
      <c r="AN18" s="214"/>
      <c r="AO18" s="244"/>
    </row>
    <row r="19" spans="1:41" s="247" customFormat="1" ht="19.5" customHeight="1">
      <c r="A19" s="39"/>
      <c r="B19" s="245"/>
      <c r="C19" s="39"/>
      <c r="D19" s="39"/>
      <c r="E19" s="39"/>
      <c r="F19" s="39"/>
      <c r="G19" s="32"/>
      <c r="H19" s="32"/>
      <c r="I19" s="32"/>
      <c r="J19" s="39"/>
      <c r="K19" s="32"/>
      <c r="L19" s="32"/>
      <c r="M19" s="33"/>
      <c r="N19" s="33"/>
      <c r="O19" s="33"/>
      <c r="P19" s="33"/>
      <c r="Q19" s="32"/>
      <c r="R19" s="32"/>
      <c r="S19" s="32"/>
      <c r="T19" s="32"/>
      <c r="U19" s="32"/>
      <c r="V19" s="32"/>
      <c r="W19" s="32"/>
      <c r="X19" s="246"/>
      <c r="Y19" s="246"/>
      <c r="Z19" s="246"/>
      <c r="AA19" s="210"/>
      <c r="AB19" s="211"/>
      <c r="AC19" s="211"/>
      <c r="AD19" s="211"/>
      <c r="AE19" s="212"/>
      <c r="AF19" s="213"/>
      <c r="AG19" s="214"/>
      <c r="AH19" s="214"/>
      <c r="AI19" s="214"/>
      <c r="AJ19" s="214"/>
      <c r="AK19" s="214"/>
      <c r="AL19" s="214"/>
      <c r="AM19" s="214"/>
      <c r="AN19" s="214"/>
      <c r="AO19" s="214"/>
    </row>
    <row r="20" spans="1:41" s="247" customFormat="1" ht="19.5" customHeight="1">
      <c r="A20" s="39"/>
      <c r="B20" s="245"/>
      <c r="C20" s="39"/>
      <c r="D20" s="39"/>
      <c r="E20" s="39"/>
      <c r="F20" s="39"/>
      <c r="G20" s="32"/>
      <c r="H20" s="32"/>
      <c r="I20" s="32"/>
      <c r="J20" s="39"/>
      <c r="K20" s="32"/>
      <c r="L20" s="32"/>
      <c r="M20" s="33"/>
      <c r="N20" s="33"/>
      <c r="O20" s="33"/>
      <c r="P20" s="33"/>
      <c r="Q20" s="32"/>
      <c r="R20" s="32"/>
      <c r="S20" s="32"/>
      <c r="T20" s="32"/>
      <c r="U20" s="32"/>
      <c r="V20" s="32"/>
      <c r="W20" s="32"/>
      <c r="X20" s="246"/>
      <c r="Y20" s="246"/>
      <c r="Z20" s="246"/>
      <c r="AA20" s="210"/>
      <c r="AB20" s="211"/>
      <c r="AC20" s="211"/>
      <c r="AD20" s="211"/>
      <c r="AE20" s="212"/>
      <c r="AF20" s="213"/>
      <c r="AG20" s="214"/>
      <c r="AH20" s="214"/>
      <c r="AI20" s="214"/>
      <c r="AJ20" s="214"/>
      <c r="AK20" s="214"/>
      <c r="AL20" s="214"/>
      <c r="AM20" s="214"/>
      <c r="AN20" s="214"/>
      <c r="AO20" s="214"/>
    </row>
    <row r="21" spans="1:41" s="247" customFormat="1" ht="19.5" customHeight="1">
      <c r="A21" s="39"/>
      <c r="B21" s="245"/>
      <c r="C21" s="39"/>
      <c r="D21" s="39"/>
      <c r="E21" s="39"/>
      <c r="F21" s="39"/>
      <c r="G21" s="32"/>
      <c r="H21" s="32"/>
      <c r="I21" s="32"/>
      <c r="J21" s="39"/>
      <c r="K21" s="32"/>
      <c r="L21" s="32"/>
      <c r="M21" s="33"/>
      <c r="N21" s="33"/>
      <c r="O21" s="33"/>
      <c r="P21" s="33"/>
      <c r="Q21" s="32"/>
      <c r="R21" s="32"/>
      <c r="S21" s="32"/>
      <c r="T21" s="32"/>
      <c r="U21" s="32"/>
      <c r="V21" s="32"/>
      <c r="W21" s="32"/>
      <c r="X21" s="246"/>
      <c r="Y21" s="246"/>
      <c r="Z21" s="246"/>
      <c r="AA21" s="210"/>
      <c r="AB21" s="211"/>
      <c r="AC21" s="211"/>
      <c r="AD21" s="211"/>
      <c r="AE21" s="212"/>
      <c r="AF21" s="213"/>
      <c r="AG21" s="214"/>
      <c r="AH21" s="214"/>
      <c r="AI21" s="214"/>
      <c r="AJ21" s="214"/>
      <c r="AK21" s="214"/>
      <c r="AL21" s="214"/>
      <c r="AM21" s="214"/>
      <c r="AN21" s="214"/>
      <c r="AO21" s="214"/>
    </row>
    <row r="22" spans="1:41" s="247" customFormat="1" ht="19.5" customHeight="1">
      <c r="A22" s="39"/>
      <c r="B22" s="245"/>
      <c r="C22" s="39"/>
      <c r="D22" s="39"/>
      <c r="E22" s="39"/>
      <c r="F22" s="39"/>
      <c r="G22" s="32"/>
      <c r="H22" s="32"/>
      <c r="I22" s="32"/>
      <c r="J22" s="39"/>
      <c r="K22" s="32"/>
      <c r="L22" s="32"/>
      <c r="M22" s="33"/>
      <c r="N22" s="33"/>
      <c r="O22" s="33"/>
      <c r="P22" s="33"/>
      <c r="Q22" s="32"/>
      <c r="R22" s="32"/>
      <c r="S22" s="32"/>
      <c r="T22" s="32"/>
      <c r="U22" s="32"/>
      <c r="V22" s="32"/>
      <c r="W22" s="32"/>
      <c r="X22" s="246"/>
      <c r="Y22" s="246"/>
      <c r="Z22" s="246"/>
      <c r="AA22" s="210"/>
      <c r="AB22" s="211"/>
      <c r="AC22" s="211"/>
      <c r="AD22" s="211"/>
      <c r="AE22" s="212"/>
      <c r="AF22" s="213"/>
      <c r="AG22" s="214"/>
      <c r="AH22" s="214"/>
      <c r="AI22" s="214"/>
      <c r="AJ22" s="214"/>
      <c r="AK22" s="214"/>
      <c r="AL22" s="214"/>
      <c r="AM22" s="214"/>
      <c r="AN22" s="214"/>
      <c r="AO22" s="214"/>
    </row>
    <row r="23" spans="1:41" s="247" customFormat="1" ht="19.5" customHeight="1">
      <c r="A23" s="39"/>
      <c r="B23" s="245"/>
      <c r="C23" s="39"/>
      <c r="D23" s="39"/>
      <c r="E23" s="39"/>
      <c r="F23" s="39"/>
      <c r="G23" s="32"/>
      <c r="H23" s="32"/>
      <c r="I23" s="32"/>
      <c r="J23" s="39"/>
      <c r="K23" s="32"/>
      <c r="L23" s="32"/>
      <c r="M23" s="33"/>
      <c r="N23" s="33"/>
      <c r="O23" s="33"/>
      <c r="P23" s="33"/>
      <c r="Q23" s="32"/>
      <c r="R23" s="32"/>
      <c r="S23" s="32"/>
      <c r="T23" s="32"/>
      <c r="U23" s="32"/>
      <c r="V23" s="32"/>
      <c r="W23" s="32"/>
      <c r="X23" s="246"/>
      <c r="Y23" s="246"/>
      <c r="Z23" s="246"/>
      <c r="AA23" s="210"/>
      <c r="AB23" s="211"/>
      <c r="AC23" s="211"/>
      <c r="AD23" s="211"/>
      <c r="AE23" s="212"/>
      <c r="AF23" s="213"/>
      <c r="AG23" s="214"/>
      <c r="AH23" s="214"/>
      <c r="AI23" s="214"/>
      <c r="AJ23" s="214"/>
      <c r="AK23" s="214"/>
      <c r="AL23" s="214"/>
      <c r="AM23" s="214"/>
      <c r="AN23" s="214"/>
      <c r="AO23" s="214"/>
    </row>
    <row r="24" spans="1:41" s="247" customFormat="1" ht="19.5" customHeight="1">
      <c r="A24" s="39"/>
      <c r="B24" s="245"/>
      <c r="C24" s="39"/>
      <c r="D24" s="39"/>
      <c r="E24" s="39"/>
      <c r="F24" s="39"/>
      <c r="G24" s="32"/>
      <c r="H24" s="32"/>
      <c r="I24" s="32"/>
      <c r="J24" s="39"/>
      <c r="K24" s="32"/>
      <c r="L24" s="32"/>
      <c r="M24" s="33"/>
      <c r="N24" s="33"/>
      <c r="O24" s="33"/>
      <c r="P24" s="33"/>
      <c r="Q24" s="32"/>
      <c r="R24" s="32"/>
      <c r="S24" s="32"/>
      <c r="T24" s="32"/>
      <c r="U24" s="32"/>
      <c r="V24" s="32"/>
      <c r="W24" s="32"/>
      <c r="X24" s="246"/>
      <c r="Y24" s="246"/>
      <c r="Z24" s="246"/>
      <c r="AA24" s="210"/>
      <c r="AB24" s="211"/>
      <c r="AC24" s="211"/>
      <c r="AD24" s="211"/>
      <c r="AE24" s="212"/>
      <c r="AF24" s="213"/>
      <c r="AG24" s="214"/>
      <c r="AH24" s="214"/>
      <c r="AI24" s="214"/>
      <c r="AJ24" s="214"/>
      <c r="AK24" s="214"/>
      <c r="AL24" s="214"/>
      <c r="AM24" s="214"/>
      <c r="AN24" s="214"/>
      <c r="AO24" s="214"/>
    </row>
    <row r="25" spans="1:41" s="247" customFormat="1" ht="19.5" customHeight="1">
      <c r="A25" s="39"/>
      <c r="B25" s="245"/>
      <c r="C25" s="39"/>
      <c r="D25" s="39"/>
      <c r="E25" s="39"/>
      <c r="F25" s="39"/>
      <c r="G25" s="32"/>
      <c r="H25" s="32"/>
      <c r="I25" s="32"/>
      <c r="J25" s="39"/>
      <c r="K25" s="32"/>
      <c r="L25" s="32"/>
      <c r="M25" s="33"/>
      <c r="N25" s="33"/>
      <c r="O25" s="33"/>
      <c r="P25" s="33"/>
      <c r="Q25" s="32"/>
      <c r="R25" s="32"/>
      <c r="S25" s="32"/>
      <c r="T25" s="32"/>
      <c r="U25" s="32"/>
      <c r="V25" s="32"/>
      <c r="W25" s="32"/>
      <c r="X25" s="246"/>
      <c r="Y25" s="246"/>
      <c r="Z25" s="246"/>
      <c r="AA25" s="210"/>
      <c r="AB25" s="211"/>
      <c r="AC25" s="211"/>
      <c r="AD25" s="211"/>
      <c r="AE25" s="212"/>
      <c r="AF25" s="213"/>
      <c r="AG25" s="214"/>
      <c r="AH25" s="214"/>
      <c r="AI25" s="214"/>
      <c r="AJ25" s="214"/>
      <c r="AK25" s="214"/>
      <c r="AL25" s="214"/>
      <c r="AM25" s="214"/>
      <c r="AN25" s="214"/>
      <c r="AO25" s="214"/>
    </row>
    <row r="26" spans="1:41" s="247" customFormat="1" ht="12.75">
      <c r="A26" s="39"/>
      <c r="B26" s="245"/>
      <c r="C26" s="39"/>
      <c r="D26" s="39"/>
      <c r="E26" s="39"/>
      <c r="F26" s="39"/>
      <c r="G26" s="32"/>
      <c r="H26" s="32"/>
      <c r="I26" s="32"/>
      <c r="J26" s="39"/>
      <c r="K26" s="32"/>
      <c r="L26" s="32"/>
      <c r="M26" s="33"/>
      <c r="N26" s="33"/>
      <c r="O26" s="33"/>
      <c r="P26" s="33"/>
      <c r="Q26" s="32"/>
      <c r="R26" s="32"/>
      <c r="S26" s="32"/>
      <c r="T26" s="32"/>
      <c r="U26" s="32"/>
      <c r="V26" s="32"/>
      <c r="W26" s="32"/>
      <c r="X26" s="246"/>
      <c r="Y26" s="246"/>
      <c r="Z26" s="246"/>
      <c r="AA26" s="210"/>
      <c r="AB26" s="211"/>
      <c r="AC26" s="211"/>
      <c r="AD26" s="211"/>
      <c r="AE26" s="212"/>
      <c r="AF26" s="213"/>
      <c r="AG26" s="214"/>
      <c r="AH26" s="214"/>
      <c r="AI26" s="214"/>
      <c r="AJ26" s="214"/>
      <c r="AK26" s="214"/>
      <c r="AL26" s="214"/>
      <c r="AM26" s="214"/>
      <c r="AN26" s="214"/>
      <c r="AO26" s="214"/>
    </row>
    <row r="27" spans="1:41" s="247" customFormat="1" ht="12.75">
      <c r="A27" s="39"/>
      <c r="B27" s="245"/>
      <c r="C27" s="39"/>
      <c r="D27" s="39"/>
      <c r="E27" s="39"/>
      <c r="F27" s="39"/>
      <c r="G27" s="32"/>
      <c r="H27" s="32"/>
      <c r="I27" s="32"/>
      <c r="J27" s="39"/>
      <c r="K27" s="32"/>
      <c r="L27" s="32"/>
      <c r="M27" s="33"/>
      <c r="N27" s="33"/>
      <c r="O27" s="33"/>
      <c r="P27" s="33"/>
      <c r="Q27" s="32"/>
      <c r="R27" s="32"/>
      <c r="S27" s="32"/>
      <c r="T27" s="32"/>
      <c r="U27" s="32"/>
      <c r="V27" s="32"/>
      <c r="W27" s="32"/>
      <c r="X27" s="246"/>
      <c r="Y27" s="246"/>
      <c r="Z27" s="246"/>
      <c r="AA27" s="210"/>
      <c r="AB27" s="211"/>
      <c r="AC27" s="211"/>
      <c r="AD27" s="211"/>
      <c r="AE27" s="212"/>
      <c r="AF27" s="213"/>
      <c r="AG27" s="214"/>
      <c r="AH27" s="214"/>
      <c r="AI27" s="214"/>
      <c r="AJ27" s="214"/>
      <c r="AK27" s="214"/>
      <c r="AL27" s="214"/>
      <c r="AM27" s="214"/>
      <c r="AN27" s="214"/>
      <c r="AO27" s="214"/>
    </row>
    <row r="28" spans="1:41" s="247" customFormat="1" ht="12.75">
      <c r="A28" s="39"/>
      <c r="B28" s="245"/>
      <c r="C28" s="39"/>
      <c r="D28" s="39"/>
      <c r="E28" s="39"/>
      <c r="F28" s="39"/>
      <c r="G28" s="32"/>
      <c r="H28" s="32"/>
      <c r="I28" s="32"/>
      <c r="J28" s="39"/>
      <c r="K28" s="32"/>
      <c r="L28" s="32"/>
      <c r="M28" s="33"/>
      <c r="N28" s="33"/>
      <c r="O28" s="33"/>
      <c r="P28" s="33"/>
      <c r="Q28" s="32"/>
      <c r="R28" s="32"/>
      <c r="S28" s="32"/>
      <c r="T28" s="32"/>
      <c r="U28" s="32"/>
      <c r="V28" s="32"/>
      <c r="W28" s="32"/>
      <c r="X28" s="246"/>
      <c r="Y28" s="246"/>
      <c r="Z28" s="246"/>
      <c r="AA28" s="210"/>
      <c r="AB28" s="211"/>
      <c r="AC28" s="211"/>
      <c r="AD28" s="211"/>
      <c r="AE28" s="212"/>
      <c r="AF28" s="213"/>
      <c r="AG28" s="214"/>
      <c r="AH28" s="214"/>
      <c r="AI28" s="214"/>
      <c r="AJ28" s="214"/>
      <c r="AK28" s="214"/>
      <c r="AL28" s="214"/>
      <c r="AM28" s="214"/>
      <c r="AN28" s="214"/>
      <c r="AO28" s="214"/>
    </row>
    <row r="29" spans="1:41" s="247" customFormat="1" ht="12.75">
      <c r="A29" s="39"/>
      <c r="B29" s="245"/>
      <c r="C29" s="39"/>
      <c r="D29" s="39"/>
      <c r="E29" s="39"/>
      <c r="F29" s="39"/>
      <c r="G29" s="32"/>
      <c r="H29" s="32"/>
      <c r="I29" s="32"/>
      <c r="J29" s="39"/>
      <c r="K29" s="32"/>
      <c r="L29" s="32"/>
      <c r="M29" s="33"/>
      <c r="N29" s="33"/>
      <c r="O29" s="33"/>
      <c r="P29" s="33"/>
      <c r="Q29" s="32"/>
      <c r="R29" s="32"/>
      <c r="S29" s="32"/>
      <c r="T29" s="32"/>
      <c r="U29" s="32"/>
      <c r="V29" s="32"/>
      <c r="W29" s="32"/>
      <c r="X29" s="246"/>
      <c r="Y29" s="246"/>
      <c r="Z29" s="246"/>
      <c r="AA29" s="210"/>
      <c r="AB29" s="211"/>
      <c r="AC29" s="211"/>
      <c r="AD29" s="211"/>
      <c r="AE29" s="212"/>
      <c r="AF29" s="213"/>
      <c r="AG29" s="214"/>
      <c r="AH29" s="214"/>
      <c r="AI29" s="214"/>
      <c r="AJ29" s="214"/>
      <c r="AK29" s="214"/>
      <c r="AL29" s="214"/>
      <c r="AM29" s="214"/>
      <c r="AN29" s="214"/>
      <c r="AO29" s="214"/>
    </row>
    <row r="30" spans="1:41" s="247" customFormat="1" ht="12.75">
      <c r="A30" s="39"/>
      <c r="B30" s="245"/>
      <c r="C30" s="39"/>
      <c r="D30" s="39"/>
      <c r="E30" s="39"/>
      <c r="F30" s="39"/>
      <c r="G30" s="32"/>
      <c r="H30" s="32"/>
      <c r="I30" s="32"/>
      <c r="J30" s="39"/>
      <c r="K30" s="32"/>
      <c r="L30" s="32"/>
      <c r="M30" s="33"/>
      <c r="N30" s="33"/>
      <c r="O30" s="33"/>
      <c r="P30" s="33"/>
      <c r="Q30" s="32"/>
      <c r="R30" s="32"/>
      <c r="S30" s="32"/>
      <c r="T30" s="32"/>
      <c r="U30" s="32"/>
      <c r="V30" s="32"/>
      <c r="W30" s="32"/>
      <c r="X30" s="246"/>
      <c r="Y30" s="246"/>
      <c r="Z30" s="246"/>
      <c r="AA30" s="210"/>
      <c r="AB30" s="211"/>
      <c r="AC30" s="211"/>
      <c r="AD30" s="211"/>
      <c r="AE30" s="212"/>
      <c r="AF30" s="213"/>
      <c r="AG30" s="214"/>
      <c r="AH30" s="214"/>
      <c r="AI30" s="214"/>
      <c r="AJ30" s="214"/>
      <c r="AK30" s="214"/>
      <c r="AL30" s="214"/>
      <c r="AM30" s="214"/>
      <c r="AN30" s="214"/>
      <c r="AO30" s="214"/>
    </row>
    <row r="31" spans="1:41" s="247" customFormat="1" ht="12.75">
      <c r="A31" s="39"/>
      <c r="B31" s="245"/>
      <c r="C31" s="39"/>
      <c r="D31" s="39"/>
      <c r="E31" s="39"/>
      <c r="F31" s="39"/>
      <c r="G31" s="32"/>
      <c r="H31" s="32"/>
      <c r="I31" s="32"/>
      <c r="J31" s="39"/>
      <c r="K31" s="32"/>
      <c r="L31" s="32"/>
      <c r="M31" s="33"/>
      <c r="N31" s="33"/>
      <c r="O31" s="33"/>
      <c r="P31" s="33"/>
      <c r="Q31" s="32"/>
      <c r="R31" s="32"/>
      <c r="S31" s="32"/>
      <c r="T31" s="32"/>
      <c r="U31" s="32"/>
      <c r="V31" s="32"/>
      <c r="W31" s="32"/>
      <c r="X31" s="246"/>
      <c r="Y31" s="246"/>
      <c r="Z31" s="246"/>
      <c r="AA31" s="210"/>
      <c r="AB31" s="211"/>
      <c r="AC31" s="211"/>
      <c r="AD31" s="211"/>
      <c r="AE31" s="212"/>
      <c r="AF31" s="213"/>
      <c r="AG31" s="214"/>
      <c r="AH31" s="214"/>
      <c r="AI31" s="214"/>
      <c r="AJ31" s="214"/>
      <c r="AK31" s="214"/>
      <c r="AL31" s="214"/>
      <c r="AM31" s="214"/>
      <c r="AN31" s="214"/>
      <c r="AO31" s="214"/>
    </row>
    <row r="32" spans="1:41" s="247" customFormat="1" ht="12.75">
      <c r="A32" s="39"/>
      <c r="B32" s="245"/>
      <c r="C32" s="39"/>
      <c r="D32" s="39"/>
      <c r="E32" s="39"/>
      <c r="F32" s="39"/>
      <c r="G32" s="32"/>
      <c r="H32" s="32"/>
      <c r="I32" s="32"/>
      <c r="J32" s="39"/>
      <c r="K32" s="32"/>
      <c r="L32" s="32"/>
      <c r="M32" s="33"/>
      <c r="N32" s="33"/>
      <c r="O32" s="33"/>
      <c r="P32" s="33"/>
      <c r="Q32" s="32"/>
      <c r="R32" s="32"/>
      <c r="S32" s="32"/>
      <c r="T32" s="32"/>
      <c r="U32" s="32"/>
      <c r="V32" s="32"/>
      <c r="W32" s="32"/>
      <c r="X32" s="246"/>
      <c r="Y32" s="246"/>
      <c r="Z32" s="246"/>
      <c r="AA32" s="210"/>
      <c r="AB32" s="211"/>
      <c r="AC32" s="211"/>
      <c r="AD32" s="211"/>
      <c r="AE32" s="212"/>
      <c r="AF32" s="213"/>
      <c r="AG32" s="214"/>
      <c r="AH32" s="214"/>
      <c r="AI32" s="214"/>
      <c r="AJ32" s="214"/>
      <c r="AK32" s="214"/>
      <c r="AL32" s="214"/>
      <c r="AM32" s="214"/>
      <c r="AN32" s="214"/>
      <c r="AO32" s="214"/>
    </row>
    <row r="33" spans="1:41" s="247" customFormat="1" ht="12.75">
      <c r="A33" s="39"/>
      <c r="B33" s="245"/>
      <c r="C33" s="39"/>
      <c r="D33" s="39"/>
      <c r="E33" s="39"/>
      <c r="F33" s="39"/>
      <c r="G33" s="32"/>
      <c r="H33" s="32"/>
      <c r="I33" s="32"/>
      <c r="J33" s="39"/>
      <c r="K33" s="32"/>
      <c r="L33" s="32"/>
      <c r="M33" s="33"/>
      <c r="N33" s="33"/>
      <c r="O33" s="33"/>
      <c r="P33" s="33"/>
      <c r="Q33" s="32"/>
      <c r="R33" s="32"/>
      <c r="S33" s="32"/>
      <c r="T33" s="32"/>
      <c r="U33" s="32"/>
      <c r="V33" s="32"/>
      <c r="W33" s="32"/>
      <c r="X33" s="246"/>
      <c r="Y33" s="246"/>
      <c r="Z33" s="246"/>
      <c r="AA33" s="210"/>
      <c r="AB33" s="211"/>
      <c r="AC33" s="211"/>
      <c r="AD33" s="211"/>
      <c r="AE33" s="212"/>
      <c r="AF33" s="213"/>
      <c r="AG33" s="214"/>
      <c r="AH33" s="214"/>
      <c r="AI33" s="214"/>
      <c r="AJ33" s="214"/>
      <c r="AK33" s="214"/>
      <c r="AL33" s="214"/>
      <c r="AM33" s="214"/>
      <c r="AN33" s="214"/>
      <c r="AO33" s="214"/>
    </row>
    <row r="34" spans="1:41" s="247" customFormat="1" ht="12.75">
      <c r="A34" s="39"/>
      <c r="B34" s="245"/>
      <c r="C34" s="39"/>
      <c r="D34" s="39"/>
      <c r="E34" s="39"/>
      <c r="F34" s="39"/>
      <c r="G34" s="32"/>
      <c r="H34" s="32"/>
      <c r="I34" s="32"/>
      <c r="J34" s="39"/>
      <c r="K34" s="32"/>
      <c r="L34" s="32"/>
      <c r="M34" s="33"/>
      <c r="N34" s="33"/>
      <c r="O34" s="33"/>
      <c r="P34" s="33"/>
      <c r="Q34" s="32"/>
      <c r="R34" s="32"/>
      <c r="S34" s="32"/>
      <c r="T34" s="32"/>
      <c r="U34" s="32"/>
      <c r="V34" s="32"/>
      <c r="W34" s="32"/>
      <c r="X34" s="246"/>
      <c r="Y34" s="246"/>
      <c r="Z34" s="246"/>
      <c r="AA34" s="210"/>
      <c r="AB34" s="211"/>
      <c r="AC34" s="211"/>
      <c r="AD34" s="211"/>
      <c r="AE34" s="212"/>
      <c r="AF34" s="213"/>
      <c r="AG34" s="214"/>
      <c r="AH34" s="214"/>
      <c r="AI34" s="214"/>
      <c r="AJ34" s="214"/>
      <c r="AK34" s="214"/>
      <c r="AL34" s="214"/>
      <c r="AM34" s="214"/>
      <c r="AN34" s="214"/>
      <c r="AO34" s="214"/>
    </row>
    <row r="35" spans="1:41" s="247" customFormat="1" ht="12.75">
      <c r="A35" s="39"/>
      <c r="B35" s="245"/>
      <c r="C35" s="39"/>
      <c r="D35" s="39"/>
      <c r="E35" s="39"/>
      <c r="F35" s="39"/>
      <c r="G35" s="32"/>
      <c r="H35" s="32"/>
      <c r="I35" s="32"/>
      <c r="J35" s="39"/>
      <c r="K35" s="32"/>
      <c r="L35" s="32"/>
      <c r="M35" s="33"/>
      <c r="N35" s="33"/>
      <c r="O35" s="33"/>
      <c r="P35" s="33"/>
      <c r="Q35" s="32"/>
      <c r="R35" s="32"/>
      <c r="S35" s="32"/>
      <c r="T35" s="32"/>
      <c r="U35" s="32"/>
      <c r="V35" s="32"/>
      <c r="W35" s="32"/>
      <c r="X35" s="246"/>
      <c r="Y35" s="246"/>
      <c r="Z35" s="246"/>
      <c r="AA35" s="210"/>
      <c r="AB35" s="211"/>
      <c r="AC35" s="211"/>
      <c r="AD35" s="211"/>
      <c r="AE35" s="212"/>
      <c r="AF35" s="213"/>
      <c r="AG35" s="214"/>
      <c r="AH35" s="214"/>
      <c r="AI35" s="214"/>
      <c r="AJ35" s="214"/>
      <c r="AK35" s="214"/>
      <c r="AL35" s="214"/>
      <c r="AM35" s="214"/>
      <c r="AN35" s="214"/>
      <c r="AO35" s="214"/>
    </row>
    <row r="36" spans="1:41" s="247" customFormat="1" ht="12.75">
      <c r="A36" s="39"/>
      <c r="B36" s="245"/>
      <c r="C36" s="39"/>
      <c r="D36" s="39"/>
      <c r="E36" s="39"/>
      <c r="F36" s="39"/>
      <c r="G36" s="32"/>
      <c r="H36" s="32"/>
      <c r="I36" s="32"/>
      <c r="J36" s="39"/>
      <c r="K36" s="32"/>
      <c r="L36" s="32"/>
      <c r="M36" s="33"/>
      <c r="N36" s="33"/>
      <c r="O36" s="33"/>
      <c r="P36" s="33"/>
      <c r="Q36" s="32"/>
      <c r="R36" s="32"/>
      <c r="S36" s="32"/>
      <c r="T36" s="32"/>
      <c r="U36" s="32"/>
      <c r="V36" s="32"/>
      <c r="W36" s="32"/>
      <c r="X36" s="246"/>
      <c r="Y36" s="246"/>
      <c r="Z36" s="246"/>
      <c r="AA36" s="210"/>
      <c r="AB36" s="211"/>
      <c r="AC36" s="211"/>
      <c r="AD36" s="211"/>
      <c r="AE36" s="212"/>
      <c r="AF36" s="213"/>
      <c r="AG36" s="214"/>
      <c r="AH36" s="214"/>
      <c r="AI36" s="214"/>
      <c r="AJ36" s="214"/>
      <c r="AK36" s="214"/>
      <c r="AL36" s="214"/>
      <c r="AM36" s="214"/>
      <c r="AN36" s="214"/>
      <c r="AO36" s="214"/>
    </row>
    <row r="37" spans="1:41" s="247" customFormat="1" ht="12.75">
      <c r="A37" s="39"/>
      <c r="B37" s="245"/>
      <c r="C37" s="39"/>
      <c r="D37" s="39"/>
      <c r="E37" s="39"/>
      <c r="F37" s="39"/>
      <c r="G37" s="32"/>
      <c r="H37" s="32"/>
      <c r="I37" s="32"/>
      <c r="J37" s="39"/>
      <c r="K37" s="32"/>
      <c r="L37" s="32"/>
      <c r="M37" s="33"/>
      <c r="N37" s="33"/>
      <c r="O37" s="33"/>
      <c r="P37" s="33"/>
      <c r="Q37" s="32"/>
      <c r="R37" s="32"/>
      <c r="S37" s="32"/>
      <c r="T37" s="32"/>
      <c r="U37" s="32"/>
      <c r="V37" s="32"/>
      <c r="W37" s="32"/>
      <c r="X37" s="246"/>
      <c r="Y37" s="246"/>
      <c r="Z37" s="246"/>
      <c r="AA37" s="210"/>
      <c r="AB37" s="211"/>
      <c r="AC37" s="211"/>
      <c r="AD37" s="211"/>
      <c r="AE37" s="212"/>
      <c r="AF37" s="213"/>
      <c r="AG37" s="214"/>
      <c r="AH37" s="214"/>
      <c r="AI37" s="214"/>
      <c r="AJ37" s="214"/>
      <c r="AK37" s="214"/>
      <c r="AL37" s="214"/>
      <c r="AM37" s="214"/>
      <c r="AN37" s="214"/>
      <c r="AO37" s="214"/>
    </row>
    <row r="38" spans="1:41" s="247" customFormat="1" ht="12.75">
      <c r="A38" s="39"/>
      <c r="B38" s="245"/>
      <c r="C38" s="39"/>
      <c r="D38" s="39"/>
      <c r="E38" s="39"/>
      <c r="F38" s="39"/>
      <c r="G38" s="32"/>
      <c r="H38" s="32"/>
      <c r="I38" s="32"/>
      <c r="J38" s="39"/>
      <c r="K38" s="32"/>
      <c r="L38" s="32"/>
      <c r="M38" s="33"/>
      <c r="N38" s="33"/>
      <c r="O38" s="33"/>
      <c r="P38" s="33"/>
      <c r="Q38" s="32"/>
      <c r="R38" s="32"/>
      <c r="S38" s="32"/>
      <c r="T38" s="32"/>
      <c r="U38" s="32"/>
      <c r="V38" s="32"/>
      <c r="W38" s="32"/>
      <c r="X38" s="246"/>
      <c r="Y38" s="246"/>
      <c r="Z38" s="246"/>
      <c r="AA38" s="210"/>
      <c r="AB38" s="211"/>
      <c r="AC38" s="211"/>
      <c r="AD38" s="211"/>
      <c r="AE38" s="212"/>
      <c r="AF38" s="213"/>
      <c r="AG38" s="214"/>
      <c r="AH38" s="214"/>
      <c r="AI38" s="214"/>
      <c r="AJ38" s="214"/>
      <c r="AK38" s="214"/>
      <c r="AL38" s="214"/>
      <c r="AM38" s="214"/>
      <c r="AN38" s="214"/>
      <c r="AO38" s="214"/>
    </row>
    <row r="39" spans="1:41" s="247" customFormat="1" ht="12.75">
      <c r="A39" s="39"/>
      <c r="B39" s="245"/>
      <c r="C39" s="39"/>
      <c r="D39" s="39"/>
      <c r="E39" s="39"/>
      <c r="F39" s="39"/>
      <c r="G39" s="32"/>
      <c r="H39" s="32"/>
      <c r="I39" s="32"/>
      <c r="J39" s="39"/>
      <c r="K39" s="32"/>
      <c r="L39" s="32"/>
      <c r="M39" s="33"/>
      <c r="N39" s="33"/>
      <c r="O39" s="33"/>
      <c r="P39" s="33"/>
      <c r="Q39" s="32"/>
      <c r="R39" s="32"/>
      <c r="S39" s="32"/>
      <c r="T39" s="32"/>
      <c r="U39" s="32"/>
      <c r="V39" s="32"/>
      <c r="W39" s="32"/>
      <c r="X39" s="246"/>
      <c r="Y39" s="246"/>
      <c r="Z39" s="246"/>
      <c r="AA39" s="210"/>
      <c r="AB39" s="211"/>
      <c r="AC39" s="211"/>
      <c r="AD39" s="211"/>
      <c r="AE39" s="212"/>
      <c r="AF39" s="213"/>
      <c r="AG39" s="214"/>
      <c r="AH39" s="214"/>
      <c r="AI39" s="214"/>
      <c r="AJ39" s="214"/>
      <c r="AK39" s="214"/>
      <c r="AL39" s="214"/>
      <c r="AM39" s="214"/>
      <c r="AN39" s="214"/>
      <c r="AO39" s="214"/>
    </row>
    <row r="40" spans="1:41" s="247" customFormat="1" ht="12.75">
      <c r="A40" s="39"/>
      <c r="B40" s="245"/>
      <c r="C40" s="39"/>
      <c r="D40" s="39"/>
      <c r="E40" s="39"/>
      <c r="F40" s="39"/>
      <c r="G40" s="32"/>
      <c r="H40" s="32"/>
      <c r="I40" s="32"/>
      <c r="J40" s="39"/>
      <c r="K40" s="32"/>
      <c r="L40" s="32"/>
      <c r="M40" s="33"/>
      <c r="N40" s="33"/>
      <c r="O40" s="33"/>
      <c r="P40" s="33"/>
      <c r="Q40" s="32"/>
      <c r="R40" s="32"/>
      <c r="S40" s="32"/>
      <c r="T40" s="32"/>
      <c r="U40" s="32"/>
      <c r="V40" s="32"/>
      <c r="W40" s="32"/>
      <c r="X40" s="246"/>
      <c r="Y40" s="246"/>
      <c r="Z40" s="246"/>
      <c r="AA40" s="210"/>
      <c r="AB40" s="211"/>
      <c r="AC40" s="211"/>
      <c r="AD40" s="211"/>
      <c r="AE40" s="212"/>
      <c r="AF40" s="213"/>
      <c r="AG40" s="214"/>
      <c r="AH40" s="214"/>
      <c r="AI40" s="214"/>
      <c r="AJ40" s="214"/>
      <c r="AK40" s="214"/>
      <c r="AL40" s="214"/>
      <c r="AM40" s="214"/>
      <c r="AN40" s="214"/>
      <c r="AO40" s="214"/>
    </row>
    <row r="41" spans="1:41" s="247" customFormat="1" ht="12.75">
      <c r="A41" s="39"/>
      <c r="B41" s="245"/>
      <c r="C41" s="39"/>
      <c r="D41" s="39"/>
      <c r="E41" s="39"/>
      <c r="F41" s="39"/>
      <c r="G41" s="32"/>
      <c r="H41" s="32"/>
      <c r="I41" s="32"/>
      <c r="J41" s="39"/>
      <c r="K41" s="32"/>
      <c r="L41" s="32"/>
      <c r="M41" s="33"/>
      <c r="N41" s="33"/>
      <c r="O41" s="33"/>
      <c r="P41" s="33"/>
      <c r="Q41" s="32"/>
      <c r="R41" s="32"/>
      <c r="S41" s="32"/>
      <c r="T41" s="32"/>
      <c r="U41" s="32"/>
      <c r="V41" s="32"/>
      <c r="W41" s="32"/>
      <c r="X41" s="246"/>
      <c r="Y41" s="246"/>
      <c r="Z41" s="246"/>
      <c r="AA41" s="210"/>
      <c r="AB41" s="211"/>
      <c r="AC41" s="211"/>
      <c r="AD41" s="211"/>
      <c r="AE41" s="212"/>
      <c r="AF41" s="213"/>
      <c r="AG41" s="214"/>
      <c r="AH41" s="214"/>
      <c r="AI41" s="214"/>
      <c r="AJ41" s="214"/>
      <c r="AK41" s="214"/>
      <c r="AL41" s="214"/>
      <c r="AM41" s="214"/>
      <c r="AN41" s="214"/>
      <c r="AO41" s="214"/>
    </row>
    <row r="42" spans="1:41" s="247" customFormat="1" ht="12.75">
      <c r="A42" s="39"/>
      <c r="B42" s="245"/>
      <c r="C42" s="39"/>
      <c r="D42" s="39"/>
      <c r="E42" s="39"/>
      <c r="F42" s="39"/>
      <c r="G42" s="32"/>
      <c r="H42" s="32"/>
      <c r="I42" s="32"/>
      <c r="J42" s="39"/>
      <c r="K42" s="32"/>
      <c r="L42" s="32"/>
      <c r="M42" s="33"/>
      <c r="N42" s="33"/>
      <c r="O42" s="33"/>
      <c r="P42" s="33"/>
      <c r="Q42" s="32"/>
      <c r="R42" s="32"/>
      <c r="S42" s="32"/>
      <c r="T42" s="32"/>
      <c r="U42" s="32"/>
      <c r="V42" s="32"/>
      <c r="W42" s="32"/>
      <c r="X42" s="246"/>
      <c r="Y42" s="246"/>
      <c r="Z42" s="246"/>
      <c r="AA42" s="210"/>
      <c r="AB42" s="211"/>
      <c r="AC42" s="211"/>
      <c r="AD42" s="211"/>
      <c r="AE42" s="212"/>
      <c r="AF42" s="213"/>
      <c r="AG42" s="214"/>
      <c r="AH42" s="214"/>
      <c r="AI42" s="214"/>
      <c r="AJ42" s="214"/>
      <c r="AK42" s="214"/>
      <c r="AL42" s="214"/>
      <c r="AM42" s="214"/>
      <c r="AN42" s="214"/>
      <c r="AO42" s="214"/>
    </row>
    <row r="43" spans="1:41" s="247" customFormat="1" ht="12.75">
      <c r="A43" s="39"/>
      <c r="B43" s="245"/>
      <c r="C43" s="39"/>
      <c r="D43" s="39"/>
      <c r="E43" s="39"/>
      <c r="F43" s="39"/>
      <c r="G43" s="32"/>
      <c r="H43" s="32"/>
      <c r="I43" s="32"/>
      <c r="J43" s="39"/>
      <c r="K43" s="32"/>
      <c r="L43" s="32"/>
      <c r="M43" s="33"/>
      <c r="N43" s="33"/>
      <c r="O43" s="33"/>
      <c r="P43" s="33"/>
      <c r="Q43" s="32"/>
      <c r="R43" s="32"/>
      <c r="S43" s="32"/>
      <c r="T43" s="32"/>
      <c r="U43" s="32"/>
      <c r="V43" s="32"/>
      <c r="W43" s="32"/>
      <c r="X43" s="246"/>
      <c r="Y43" s="246"/>
      <c r="Z43" s="246"/>
      <c r="AA43" s="210"/>
      <c r="AB43" s="211"/>
      <c r="AC43" s="211"/>
      <c r="AD43" s="211"/>
      <c r="AE43" s="212"/>
      <c r="AF43" s="213"/>
      <c r="AG43" s="214"/>
      <c r="AH43" s="214"/>
      <c r="AI43" s="214"/>
      <c r="AJ43" s="214"/>
      <c r="AK43" s="214"/>
      <c r="AL43" s="214"/>
      <c r="AM43" s="214"/>
      <c r="AN43" s="214"/>
      <c r="AO43" s="214"/>
    </row>
    <row r="44" spans="1:41" s="247" customFormat="1" ht="12.75">
      <c r="A44" s="39"/>
      <c r="B44" s="245"/>
      <c r="C44" s="39"/>
      <c r="D44" s="39"/>
      <c r="E44" s="39"/>
      <c r="F44" s="39"/>
      <c r="G44" s="32"/>
      <c r="H44" s="32"/>
      <c r="I44" s="32"/>
      <c r="J44" s="39"/>
      <c r="K44" s="32"/>
      <c r="L44" s="32"/>
      <c r="M44" s="33"/>
      <c r="N44" s="33"/>
      <c r="O44" s="33"/>
      <c r="P44" s="33"/>
      <c r="Q44" s="32"/>
      <c r="R44" s="32"/>
      <c r="S44" s="32"/>
      <c r="T44" s="32"/>
      <c r="U44" s="32"/>
      <c r="V44" s="32"/>
      <c r="W44" s="32"/>
      <c r="X44" s="246"/>
      <c r="Y44" s="246"/>
      <c r="Z44" s="246"/>
      <c r="AA44" s="210"/>
      <c r="AB44" s="211"/>
      <c r="AC44" s="211"/>
      <c r="AD44" s="211"/>
      <c r="AE44" s="212"/>
      <c r="AF44" s="213"/>
      <c r="AG44" s="214"/>
      <c r="AH44" s="214"/>
      <c r="AI44" s="214"/>
      <c r="AJ44" s="214"/>
      <c r="AK44" s="214"/>
      <c r="AL44" s="214"/>
      <c r="AM44" s="214"/>
      <c r="AN44" s="214"/>
      <c r="AO44" s="214"/>
    </row>
    <row r="45" spans="1:41" s="247" customFormat="1" ht="12.75">
      <c r="A45" s="39"/>
      <c r="B45" s="245"/>
      <c r="C45" s="39"/>
      <c r="D45" s="39"/>
      <c r="E45" s="39"/>
      <c r="F45" s="39"/>
      <c r="G45" s="32"/>
      <c r="H45" s="32"/>
      <c r="I45" s="32"/>
      <c r="J45" s="39"/>
      <c r="K45" s="32"/>
      <c r="L45" s="32"/>
      <c r="M45" s="33"/>
      <c r="N45" s="33"/>
      <c r="O45" s="33"/>
      <c r="P45" s="33"/>
      <c r="Q45" s="32"/>
      <c r="R45" s="32"/>
      <c r="S45" s="32"/>
      <c r="T45" s="32"/>
      <c r="U45" s="32"/>
      <c r="V45" s="32"/>
      <c r="W45" s="32"/>
      <c r="X45" s="246"/>
      <c r="Y45" s="246"/>
      <c r="Z45" s="246"/>
      <c r="AA45" s="210"/>
      <c r="AB45" s="211"/>
      <c r="AC45" s="211"/>
      <c r="AD45" s="211"/>
      <c r="AE45" s="212"/>
      <c r="AF45" s="213"/>
      <c r="AG45" s="214"/>
      <c r="AH45" s="214"/>
      <c r="AI45" s="214"/>
      <c r="AJ45" s="214"/>
      <c r="AK45" s="214"/>
      <c r="AL45" s="214"/>
      <c r="AM45" s="214"/>
      <c r="AN45" s="214"/>
      <c r="AO45" s="214"/>
    </row>
    <row r="46" spans="1:41" s="247" customFormat="1" ht="12.75">
      <c r="A46" s="39"/>
      <c r="B46" s="245"/>
      <c r="C46" s="39"/>
      <c r="D46" s="39"/>
      <c r="E46" s="39"/>
      <c r="F46" s="39"/>
      <c r="G46" s="32"/>
      <c r="H46" s="32"/>
      <c r="I46" s="32"/>
      <c r="J46" s="39"/>
      <c r="K46" s="32"/>
      <c r="L46" s="32"/>
      <c r="M46" s="33"/>
      <c r="N46" s="33"/>
      <c r="O46" s="33"/>
      <c r="P46" s="33"/>
      <c r="Q46" s="32"/>
      <c r="R46" s="32"/>
      <c r="S46" s="32"/>
      <c r="T46" s="32"/>
      <c r="U46" s="32"/>
      <c r="V46" s="32"/>
      <c r="W46" s="32"/>
      <c r="X46" s="246"/>
      <c r="Y46" s="246"/>
      <c r="Z46" s="246"/>
      <c r="AA46" s="210"/>
      <c r="AB46" s="211"/>
      <c r="AC46" s="211"/>
      <c r="AD46" s="211"/>
      <c r="AE46" s="212"/>
      <c r="AF46" s="213"/>
      <c r="AG46" s="214"/>
      <c r="AH46" s="214"/>
      <c r="AI46" s="214"/>
      <c r="AJ46" s="214"/>
      <c r="AK46" s="214"/>
      <c r="AL46" s="214"/>
      <c r="AM46" s="214"/>
      <c r="AN46" s="214"/>
      <c r="AO46" s="214"/>
    </row>
    <row r="47" spans="1:41" s="247" customFormat="1" ht="12.75">
      <c r="A47" s="39"/>
      <c r="B47" s="245"/>
      <c r="C47" s="39"/>
      <c r="D47" s="39"/>
      <c r="E47" s="39"/>
      <c r="F47" s="39"/>
      <c r="G47" s="32"/>
      <c r="H47" s="32"/>
      <c r="I47" s="32"/>
      <c r="J47" s="39"/>
      <c r="K47" s="32"/>
      <c r="L47" s="32"/>
      <c r="M47" s="33"/>
      <c r="N47" s="33"/>
      <c r="O47" s="33"/>
      <c r="P47" s="33"/>
      <c r="Q47" s="32"/>
      <c r="R47" s="32"/>
      <c r="S47" s="32"/>
      <c r="T47" s="32"/>
      <c r="U47" s="32"/>
      <c r="V47" s="32"/>
      <c r="W47" s="32"/>
      <c r="X47" s="246"/>
      <c r="Y47" s="246"/>
      <c r="Z47" s="246"/>
      <c r="AA47" s="210"/>
      <c r="AB47" s="211"/>
      <c r="AC47" s="211"/>
      <c r="AD47" s="211"/>
      <c r="AE47" s="212"/>
      <c r="AF47" s="213"/>
      <c r="AG47" s="214"/>
      <c r="AH47" s="214"/>
      <c r="AI47" s="214"/>
      <c r="AJ47" s="214"/>
      <c r="AK47" s="214"/>
      <c r="AL47" s="214"/>
      <c r="AM47" s="214"/>
      <c r="AN47" s="214"/>
      <c r="AO47" s="214"/>
    </row>
    <row r="48" spans="1:41" s="247" customFormat="1" ht="12.75">
      <c r="A48" s="39"/>
      <c r="B48" s="245"/>
      <c r="C48" s="39"/>
      <c r="D48" s="39"/>
      <c r="E48" s="39"/>
      <c r="F48" s="39"/>
      <c r="G48" s="32"/>
      <c r="H48" s="32"/>
      <c r="I48" s="32"/>
      <c r="J48" s="39"/>
      <c r="K48" s="32"/>
      <c r="L48" s="32"/>
      <c r="M48" s="33"/>
      <c r="N48" s="33"/>
      <c r="O48" s="33"/>
      <c r="P48" s="33"/>
      <c r="Q48" s="32"/>
      <c r="R48" s="32"/>
      <c r="S48" s="32"/>
      <c r="T48" s="32"/>
      <c r="U48" s="32"/>
      <c r="V48" s="32"/>
      <c r="W48" s="32"/>
      <c r="X48" s="246"/>
      <c r="Y48" s="246"/>
      <c r="Z48" s="246"/>
      <c r="AA48" s="210"/>
      <c r="AB48" s="211"/>
      <c r="AC48" s="211"/>
      <c r="AD48" s="211"/>
      <c r="AE48" s="212"/>
      <c r="AF48" s="213"/>
      <c r="AG48" s="214"/>
      <c r="AH48" s="214"/>
      <c r="AI48" s="214"/>
      <c r="AJ48" s="214"/>
      <c r="AK48" s="214"/>
      <c r="AL48" s="214"/>
      <c r="AM48" s="214"/>
      <c r="AN48" s="214"/>
      <c r="AO48" s="214"/>
    </row>
    <row r="49" spans="1:41" s="247" customFormat="1" ht="12.75">
      <c r="A49" s="39"/>
      <c r="B49" s="245"/>
      <c r="C49" s="39"/>
      <c r="D49" s="39"/>
      <c r="E49" s="39"/>
      <c r="F49" s="39"/>
      <c r="G49" s="32"/>
      <c r="H49" s="32"/>
      <c r="I49" s="32"/>
      <c r="J49" s="39"/>
      <c r="K49" s="32"/>
      <c r="L49" s="32"/>
      <c r="M49" s="33"/>
      <c r="N49" s="33"/>
      <c r="O49" s="33"/>
      <c r="P49" s="33"/>
      <c r="Q49" s="32"/>
      <c r="R49" s="32"/>
      <c r="S49" s="32"/>
      <c r="T49" s="32"/>
      <c r="U49" s="32"/>
      <c r="V49" s="32"/>
      <c r="W49" s="32"/>
      <c r="X49" s="246"/>
      <c r="Y49" s="246"/>
      <c r="Z49" s="246"/>
      <c r="AA49" s="210"/>
      <c r="AB49" s="211"/>
      <c r="AC49" s="211"/>
      <c r="AD49" s="211"/>
      <c r="AE49" s="212"/>
      <c r="AF49" s="213"/>
      <c r="AG49" s="214"/>
      <c r="AH49" s="214"/>
      <c r="AI49" s="214"/>
      <c r="AJ49" s="214"/>
      <c r="AK49" s="214"/>
      <c r="AL49" s="214"/>
      <c r="AM49" s="214"/>
      <c r="AN49" s="214"/>
      <c r="AO49" s="214"/>
    </row>
    <row r="50" spans="1:41" s="247" customFormat="1" ht="12.75">
      <c r="A50" s="39"/>
      <c r="B50" s="245"/>
      <c r="C50" s="39"/>
      <c r="D50" s="39"/>
      <c r="E50" s="39"/>
      <c r="F50" s="39"/>
      <c r="G50" s="32"/>
      <c r="H50" s="32"/>
      <c r="I50" s="32"/>
      <c r="J50" s="39"/>
      <c r="K50" s="32"/>
      <c r="L50" s="32"/>
      <c r="M50" s="33"/>
      <c r="N50" s="33"/>
      <c r="O50" s="33"/>
      <c r="P50" s="33"/>
      <c r="Q50" s="32"/>
      <c r="R50" s="32"/>
      <c r="S50" s="32"/>
      <c r="T50" s="32"/>
      <c r="U50" s="32"/>
      <c r="V50" s="32"/>
      <c r="W50" s="32"/>
      <c r="X50" s="246"/>
      <c r="Y50" s="246"/>
      <c r="Z50" s="246"/>
      <c r="AA50" s="210"/>
      <c r="AB50" s="211"/>
      <c r="AC50" s="211"/>
      <c r="AD50" s="211"/>
      <c r="AE50" s="212"/>
      <c r="AF50" s="213"/>
      <c r="AG50" s="214"/>
      <c r="AH50" s="214"/>
      <c r="AI50" s="214"/>
      <c r="AJ50" s="214"/>
      <c r="AK50" s="214"/>
      <c r="AL50" s="214"/>
      <c r="AM50" s="214"/>
      <c r="AN50" s="214"/>
      <c r="AO50" s="214"/>
    </row>
    <row r="51" spans="1:41" s="247" customFormat="1" ht="12.75">
      <c r="A51" s="39"/>
      <c r="B51" s="245"/>
      <c r="C51" s="39"/>
      <c r="D51" s="39"/>
      <c r="E51" s="39"/>
      <c r="F51" s="39"/>
      <c r="G51" s="32"/>
      <c r="H51" s="32"/>
      <c r="I51" s="32"/>
      <c r="J51" s="39"/>
      <c r="K51" s="32"/>
      <c r="L51" s="32"/>
      <c r="M51" s="33"/>
      <c r="N51" s="33"/>
      <c r="O51" s="33"/>
      <c r="P51" s="33"/>
      <c r="Q51" s="32"/>
      <c r="R51" s="32"/>
      <c r="S51" s="32"/>
      <c r="T51" s="32"/>
      <c r="U51" s="32"/>
      <c r="V51" s="32"/>
      <c r="W51" s="32"/>
      <c r="X51" s="246"/>
      <c r="Y51" s="246"/>
      <c r="Z51" s="246"/>
      <c r="AA51" s="210"/>
      <c r="AB51" s="211"/>
      <c r="AC51" s="211"/>
      <c r="AD51" s="211"/>
      <c r="AE51" s="212"/>
      <c r="AF51" s="213"/>
      <c r="AG51" s="214"/>
      <c r="AH51" s="214"/>
      <c r="AI51" s="214"/>
      <c r="AJ51" s="214"/>
      <c r="AK51" s="214"/>
      <c r="AL51" s="214"/>
      <c r="AM51" s="214"/>
      <c r="AN51" s="214"/>
      <c r="AO51" s="214"/>
    </row>
    <row r="52" spans="1:41" s="247" customFormat="1" ht="12.75">
      <c r="A52" s="39"/>
      <c r="B52" s="245"/>
      <c r="C52" s="39"/>
      <c r="D52" s="39"/>
      <c r="E52" s="39"/>
      <c r="F52" s="39"/>
      <c r="G52" s="32"/>
      <c r="H52" s="32"/>
      <c r="I52" s="32"/>
      <c r="J52" s="39"/>
      <c r="K52" s="32"/>
      <c r="L52" s="32"/>
      <c r="M52" s="33"/>
      <c r="N52" s="33"/>
      <c r="O52" s="33"/>
      <c r="P52" s="33"/>
      <c r="Q52" s="32"/>
      <c r="R52" s="32"/>
      <c r="S52" s="32"/>
      <c r="T52" s="32"/>
      <c r="U52" s="32"/>
      <c r="V52" s="32"/>
      <c r="W52" s="32"/>
      <c r="X52" s="246"/>
      <c r="Y52" s="246"/>
      <c r="Z52" s="246"/>
      <c r="AA52" s="210"/>
      <c r="AB52" s="211"/>
      <c r="AC52" s="211"/>
      <c r="AD52" s="211"/>
      <c r="AE52" s="212"/>
      <c r="AF52" s="213"/>
      <c r="AG52" s="214"/>
      <c r="AH52" s="214"/>
      <c r="AI52" s="214"/>
      <c r="AJ52" s="214"/>
      <c r="AK52" s="214"/>
      <c r="AL52" s="214"/>
      <c r="AM52" s="214"/>
      <c r="AN52" s="214"/>
      <c r="AO52" s="214"/>
    </row>
    <row r="53" spans="1:41" s="247" customFormat="1" ht="12.75">
      <c r="A53" s="39"/>
      <c r="B53" s="245"/>
      <c r="C53" s="39"/>
      <c r="D53" s="39"/>
      <c r="E53" s="39"/>
      <c r="F53" s="39"/>
      <c r="G53" s="32"/>
      <c r="H53" s="32"/>
      <c r="I53" s="32"/>
      <c r="J53" s="39"/>
      <c r="K53" s="32"/>
      <c r="L53" s="32"/>
      <c r="M53" s="33"/>
      <c r="N53" s="33"/>
      <c r="O53" s="33"/>
      <c r="P53" s="33"/>
      <c r="Q53" s="32"/>
      <c r="R53" s="32"/>
      <c r="S53" s="32"/>
      <c r="T53" s="32"/>
      <c r="U53" s="32"/>
      <c r="V53" s="32"/>
      <c r="W53" s="32"/>
      <c r="X53" s="246"/>
      <c r="Y53" s="246"/>
      <c r="Z53" s="246"/>
      <c r="AA53" s="210"/>
      <c r="AB53" s="211"/>
      <c r="AC53" s="211"/>
      <c r="AD53" s="211"/>
      <c r="AE53" s="212"/>
      <c r="AF53" s="213"/>
      <c r="AG53" s="214"/>
      <c r="AH53" s="214"/>
      <c r="AI53" s="214"/>
      <c r="AJ53" s="214"/>
      <c r="AK53" s="214"/>
      <c r="AL53" s="214"/>
      <c r="AM53" s="214"/>
      <c r="AN53" s="214"/>
      <c r="AO53" s="214"/>
    </row>
    <row r="54" spans="1:41" s="247" customFormat="1" ht="12.75">
      <c r="A54" s="39"/>
      <c r="B54" s="245"/>
      <c r="C54" s="39"/>
      <c r="D54" s="39"/>
      <c r="E54" s="39"/>
      <c r="F54" s="39"/>
      <c r="G54" s="32"/>
      <c r="H54" s="32"/>
      <c r="I54" s="32"/>
      <c r="J54" s="39"/>
      <c r="K54" s="32"/>
      <c r="L54" s="32"/>
      <c r="M54" s="33"/>
      <c r="N54" s="33"/>
      <c r="O54" s="33"/>
      <c r="P54" s="33"/>
      <c r="Q54" s="32"/>
      <c r="R54" s="32"/>
      <c r="S54" s="32"/>
      <c r="T54" s="32"/>
      <c r="U54" s="32"/>
      <c r="V54" s="32"/>
      <c r="W54" s="32"/>
      <c r="X54" s="246"/>
      <c r="Y54" s="246"/>
      <c r="Z54" s="246"/>
      <c r="AA54" s="210"/>
      <c r="AB54" s="211"/>
      <c r="AC54" s="211"/>
      <c r="AD54" s="211"/>
      <c r="AE54" s="212"/>
      <c r="AF54" s="213"/>
      <c r="AG54" s="214"/>
      <c r="AH54" s="214"/>
      <c r="AI54" s="214"/>
      <c r="AJ54" s="214"/>
      <c r="AK54" s="214"/>
      <c r="AL54" s="214"/>
      <c r="AM54" s="214"/>
      <c r="AN54" s="214"/>
      <c r="AO54" s="214"/>
    </row>
    <row r="55" spans="1:41" s="247" customFormat="1" ht="12.75">
      <c r="A55" s="39"/>
      <c r="B55" s="245"/>
      <c r="C55" s="39"/>
      <c r="D55" s="39"/>
      <c r="E55" s="39"/>
      <c r="F55" s="39"/>
      <c r="G55" s="32"/>
      <c r="H55" s="32"/>
      <c r="I55" s="32"/>
      <c r="J55" s="39"/>
      <c r="K55" s="32"/>
      <c r="L55" s="32"/>
      <c r="M55" s="33"/>
      <c r="N55" s="33"/>
      <c r="O55" s="33"/>
      <c r="P55" s="33"/>
      <c r="Q55" s="32"/>
      <c r="R55" s="32"/>
      <c r="S55" s="32"/>
      <c r="T55" s="32"/>
      <c r="U55" s="32"/>
      <c r="V55" s="32"/>
      <c r="W55" s="32"/>
      <c r="X55" s="246"/>
      <c r="Y55" s="246"/>
      <c r="Z55" s="246"/>
      <c r="AA55" s="210"/>
      <c r="AB55" s="211"/>
      <c r="AC55" s="211"/>
      <c r="AD55" s="211"/>
      <c r="AE55" s="212"/>
      <c r="AF55" s="213"/>
      <c r="AG55" s="214"/>
      <c r="AH55" s="214"/>
      <c r="AI55" s="214"/>
      <c r="AJ55" s="214"/>
      <c r="AK55" s="214"/>
      <c r="AL55" s="214"/>
      <c r="AM55" s="214"/>
      <c r="AN55" s="214"/>
      <c r="AO55" s="214"/>
    </row>
    <row r="56" spans="1:41" s="247" customFormat="1" ht="12.75">
      <c r="A56" s="39"/>
      <c r="B56" s="245"/>
      <c r="C56" s="39"/>
      <c r="D56" s="39"/>
      <c r="E56" s="39"/>
      <c r="F56" s="39"/>
      <c r="G56" s="32"/>
      <c r="H56" s="32"/>
      <c r="I56" s="32"/>
      <c r="J56" s="39"/>
      <c r="K56" s="32"/>
      <c r="L56" s="32"/>
      <c r="M56" s="33"/>
      <c r="N56" s="33"/>
      <c r="O56" s="33"/>
      <c r="P56" s="33"/>
      <c r="Q56" s="32"/>
      <c r="R56" s="32"/>
      <c r="S56" s="32"/>
      <c r="T56" s="32"/>
      <c r="U56" s="32"/>
      <c r="V56" s="32"/>
      <c r="W56" s="32"/>
      <c r="X56" s="246"/>
      <c r="Y56" s="246"/>
      <c r="Z56" s="246"/>
      <c r="AA56" s="210"/>
      <c r="AB56" s="211"/>
      <c r="AC56" s="211"/>
      <c r="AD56" s="211"/>
      <c r="AE56" s="212"/>
      <c r="AF56" s="213"/>
      <c r="AG56" s="214"/>
      <c r="AH56" s="214"/>
      <c r="AI56" s="214"/>
      <c r="AJ56" s="214"/>
      <c r="AK56" s="214"/>
      <c r="AL56" s="214"/>
      <c r="AM56" s="214"/>
      <c r="AN56" s="214"/>
      <c r="AO56" s="214"/>
    </row>
    <row r="57" spans="1:41" s="247" customFormat="1" ht="12.75">
      <c r="A57" s="39"/>
      <c r="B57" s="245"/>
      <c r="C57" s="39"/>
      <c r="D57" s="39"/>
      <c r="E57" s="39"/>
      <c r="F57" s="39"/>
      <c r="G57" s="32"/>
      <c r="H57" s="32"/>
      <c r="I57" s="32"/>
      <c r="J57" s="39"/>
      <c r="K57" s="32"/>
      <c r="L57" s="32"/>
      <c r="M57" s="33"/>
      <c r="N57" s="33"/>
      <c r="O57" s="33"/>
      <c r="P57" s="33"/>
      <c r="Q57" s="32"/>
      <c r="R57" s="32"/>
      <c r="S57" s="32"/>
      <c r="T57" s="32"/>
      <c r="U57" s="32"/>
      <c r="V57" s="32"/>
      <c r="W57" s="32"/>
      <c r="X57" s="246"/>
      <c r="Y57" s="246"/>
      <c r="Z57" s="246"/>
      <c r="AA57" s="210"/>
      <c r="AB57" s="211"/>
      <c r="AC57" s="211"/>
      <c r="AD57" s="211"/>
      <c r="AE57" s="212"/>
      <c r="AF57" s="213"/>
      <c r="AG57" s="214"/>
      <c r="AH57" s="214"/>
      <c r="AI57" s="214"/>
      <c r="AJ57" s="214"/>
      <c r="AK57" s="214"/>
      <c r="AL57" s="214"/>
      <c r="AM57" s="214"/>
      <c r="AN57" s="214"/>
      <c r="AO57" s="214"/>
    </row>
    <row r="58" spans="1:41" s="247" customFormat="1" ht="12.75">
      <c r="A58" s="39"/>
      <c r="B58" s="245"/>
      <c r="C58" s="39"/>
      <c r="D58" s="39"/>
      <c r="E58" s="39"/>
      <c r="F58" s="39"/>
      <c r="G58" s="32"/>
      <c r="H58" s="32"/>
      <c r="I58" s="32"/>
      <c r="J58" s="39"/>
      <c r="K58" s="32"/>
      <c r="L58" s="32"/>
      <c r="M58" s="33"/>
      <c r="N58" s="33"/>
      <c r="O58" s="33"/>
      <c r="P58" s="33"/>
      <c r="Q58" s="32"/>
      <c r="R58" s="32"/>
      <c r="S58" s="32"/>
      <c r="T58" s="32"/>
      <c r="U58" s="32"/>
      <c r="V58" s="32"/>
      <c r="W58" s="32"/>
      <c r="X58" s="246"/>
      <c r="Y58" s="246"/>
      <c r="Z58" s="246"/>
      <c r="AA58" s="210"/>
      <c r="AB58" s="211"/>
      <c r="AC58" s="211"/>
      <c r="AD58" s="211"/>
      <c r="AE58" s="212"/>
      <c r="AF58" s="213"/>
      <c r="AG58" s="214"/>
      <c r="AH58" s="214"/>
      <c r="AI58" s="214"/>
      <c r="AJ58" s="214"/>
      <c r="AK58" s="214"/>
      <c r="AL58" s="214"/>
      <c r="AM58" s="214"/>
      <c r="AN58" s="214"/>
      <c r="AO58" s="214"/>
    </row>
    <row r="59" spans="1:41" s="247" customFormat="1" ht="12.75">
      <c r="A59" s="39"/>
      <c r="B59" s="245"/>
      <c r="C59" s="39"/>
      <c r="D59" s="39"/>
      <c r="E59" s="39"/>
      <c r="F59" s="39"/>
      <c r="G59" s="32"/>
      <c r="H59" s="32"/>
      <c r="I59" s="32"/>
      <c r="J59" s="39"/>
      <c r="K59" s="32"/>
      <c r="L59" s="32"/>
      <c r="M59" s="33"/>
      <c r="N59" s="33"/>
      <c r="O59" s="33"/>
      <c r="P59" s="33"/>
      <c r="Q59" s="32"/>
      <c r="R59" s="32"/>
      <c r="S59" s="32"/>
      <c r="T59" s="32"/>
      <c r="U59" s="32"/>
      <c r="V59" s="32"/>
      <c r="W59" s="32"/>
      <c r="X59" s="246"/>
      <c r="Y59" s="246"/>
      <c r="Z59" s="246"/>
      <c r="AA59" s="210"/>
      <c r="AB59" s="211"/>
      <c r="AC59" s="211"/>
      <c r="AD59" s="211"/>
      <c r="AE59" s="212"/>
      <c r="AF59" s="213"/>
      <c r="AG59" s="214"/>
      <c r="AH59" s="214"/>
      <c r="AI59" s="214"/>
      <c r="AJ59" s="214"/>
      <c r="AK59" s="214"/>
      <c r="AL59" s="214"/>
      <c r="AM59" s="214"/>
      <c r="AN59" s="214"/>
      <c r="AO59" s="214"/>
    </row>
    <row r="60" spans="1:41" s="247" customFormat="1" ht="12.75">
      <c r="A60" s="39"/>
      <c r="B60" s="245"/>
      <c r="C60" s="39"/>
      <c r="D60" s="39"/>
      <c r="E60" s="39"/>
      <c r="F60" s="39"/>
      <c r="G60" s="32"/>
      <c r="H60" s="32"/>
      <c r="I60" s="32"/>
      <c r="J60" s="39"/>
      <c r="K60" s="32"/>
      <c r="L60" s="32"/>
      <c r="M60" s="33"/>
      <c r="N60" s="33"/>
      <c r="O60" s="33"/>
      <c r="P60" s="33"/>
      <c r="Q60" s="32"/>
      <c r="R60" s="32"/>
      <c r="S60" s="32"/>
      <c r="T60" s="32"/>
      <c r="U60" s="32"/>
      <c r="V60" s="32"/>
      <c r="W60" s="32"/>
      <c r="X60" s="246"/>
      <c r="Y60" s="246"/>
      <c r="Z60" s="246"/>
      <c r="AA60" s="210"/>
      <c r="AB60" s="211"/>
      <c r="AC60" s="211"/>
      <c r="AD60" s="211"/>
      <c r="AE60" s="212"/>
      <c r="AF60" s="213"/>
      <c r="AG60" s="214"/>
      <c r="AH60" s="214"/>
      <c r="AI60" s="214"/>
      <c r="AJ60" s="214"/>
      <c r="AK60" s="214"/>
      <c r="AL60" s="214"/>
      <c r="AM60" s="214"/>
      <c r="AN60" s="214"/>
      <c r="AO60" s="214"/>
    </row>
    <row r="61" spans="1:41" s="247" customFormat="1" ht="12.75">
      <c r="A61" s="39"/>
      <c r="B61" s="245"/>
      <c r="C61" s="39"/>
      <c r="D61" s="39"/>
      <c r="E61" s="39"/>
      <c r="F61" s="39"/>
      <c r="G61" s="32"/>
      <c r="H61" s="32"/>
      <c r="I61" s="32"/>
      <c r="J61" s="39"/>
      <c r="K61" s="32"/>
      <c r="L61" s="32"/>
      <c r="M61" s="33"/>
      <c r="N61" s="33"/>
      <c r="O61" s="33"/>
      <c r="P61" s="33"/>
      <c r="Q61" s="32"/>
      <c r="R61" s="32"/>
      <c r="S61" s="32"/>
      <c r="T61" s="32"/>
      <c r="U61" s="32"/>
      <c r="V61" s="32"/>
      <c r="W61" s="32"/>
      <c r="X61" s="246"/>
      <c r="Y61" s="246"/>
      <c r="Z61" s="246"/>
      <c r="AA61" s="210"/>
      <c r="AB61" s="211"/>
      <c r="AC61" s="211"/>
      <c r="AD61" s="211"/>
      <c r="AE61" s="212"/>
      <c r="AF61" s="213"/>
      <c r="AG61" s="214"/>
      <c r="AH61" s="214"/>
      <c r="AI61" s="214"/>
      <c r="AJ61" s="214"/>
      <c r="AK61" s="214"/>
      <c r="AL61" s="214"/>
      <c r="AM61" s="214"/>
      <c r="AN61" s="214"/>
      <c r="AO61" s="214"/>
    </row>
    <row r="62" spans="1:41" s="247" customFormat="1" ht="12.75">
      <c r="A62" s="39"/>
      <c r="B62" s="245"/>
      <c r="C62" s="39"/>
      <c r="D62" s="39"/>
      <c r="E62" s="39"/>
      <c r="F62" s="39"/>
      <c r="G62" s="32"/>
      <c r="H62" s="32"/>
      <c r="I62" s="32"/>
      <c r="J62" s="39"/>
      <c r="K62" s="32"/>
      <c r="L62" s="32"/>
      <c r="M62" s="33"/>
      <c r="N62" s="33"/>
      <c r="O62" s="33"/>
      <c r="P62" s="33"/>
      <c r="Q62" s="32"/>
      <c r="R62" s="32"/>
      <c r="S62" s="32"/>
      <c r="T62" s="32"/>
      <c r="U62" s="32"/>
      <c r="V62" s="32"/>
      <c r="W62" s="32"/>
      <c r="X62" s="246"/>
      <c r="Y62" s="246"/>
      <c r="Z62" s="246"/>
      <c r="AA62" s="210"/>
      <c r="AB62" s="211"/>
      <c r="AC62" s="211"/>
      <c r="AD62" s="211"/>
      <c r="AE62" s="212"/>
      <c r="AF62" s="213"/>
      <c r="AG62" s="214"/>
      <c r="AH62" s="214"/>
      <c r="AI62" s="214"/>
      <c r="AJ62" s="214"/>
      <c r="AK62" s="214"/>
      <c r="AL62" s="214"/>
      <c r="AM62" s="214"/>
      <c r="AN62" s="214"/>
      <c r="AO62" s="214"/>
    </row>
    <row r="63" spans="1:41" s="247" customFormat="1" ht="12.75">
      <c r="A63" s="39"/>
      <c r="B63" s="245"/>
      <c r="C63" s="39"/>
      <c r="D63" s="39"/>
      <c r="E63" s="39"/>
      <c r="F63" s="39"/>
      <c r="G63" s="32"/>
      <c r="H63" s="32"/>
      <c r="I63" s="32"/>
      <c r="J63" s="39"/>
      <c r="K63" s="32"/>
      <c r="L63" s="32"/>
      <c r="M63" s="33"/>
      <c r="N63" s="33"/>
      <c r="O63" s="33"/>
      <c r="P63" s="33"/>
      <c r="Q63" s="32"/>
      <c r="R63" s="32"/>
      <c r="S63" s="32"/>
      <c r="T63" s="32"/>
      <c r="U63" s="32"/>
      <c r="V63" s="32"/>
      <c r="W63" s="32"/>
      <c r="X63" s="246"/>
      <c r="Y63" s="246"/>
      <c r="Z63" s="246"/>
      <c r="AA63" s="210"/>
      <c r="AB63" s="211"/>
      <c r="AC63" s="211"/>
      <c r="AD63" s="211"/>
      <c r="AE63" s="212"/>
      <c r="AF63" s="213"/>
      <c r="AG63" s="214"/>
      <c r="AH63" s="214"/>
      <c r="AI63" s="214"/>
      <c r="AJ63" s="214"/>
      <c r="AK63" s="214"/>
      <c r="AL63" s="214"/>
      <c r="AM63" s="214"/>
      <c r="AN63" s="214"/>
      <c r="AO63" s="214"/>
    </row>
    <row r="64" spans="1:41" s="247" customFormat="1" ht="12.75">
      <c r="A64" s="39"/>
      <c r="B64" s="245"/>
      <c r="C64" s="39"/>
      <c r="D64" s="39"/>
      <c r="E64" s="39"/>
      <c r="F64" s="39"/>
      <c r="G64" s="32"/>
      <c r="H64" s="32"/>
      <c r="I64" s="32"/>
      <c r="J64" s="39"/>
      <c r="K64" s="32"/>
      <c r="L64" s="32"/>
      <c r="M64" s="33"/>
      <c r="N64" s="33"/>
      <c r="O64" s="33"/>
      <c r="P64" s="33"/>
      <c r="Q64" s="32"/>
      <c r="R64" s="32"/>
      <c r="S64" s="32"/>
      <c r="T64" s="32"/>
      <c r="U64" s="32"/>
      <c r="V64" s="32"/>
      <c r="W64" s="32"/>
      <c r="X64" s="246"/>
      <c r="Y64" s="246"/>
      <c r="Z64" s="246"/>
      <c r="AA64" s="210"/>
      <c r="AB64" s="211"/>
      <c r="AC64" s="211"/>
      <c r="AD64" s="211"/>
      <c r="AE64" s="212"/>
      <c r="AF64" s="213"/>
      <c r="AG64" s="214"/>
      <c r="AH64" s="214"/>
      <c r="AI64" s="214"/>
      <c r="AJ64" s="214"/>
      <c r="AK64" s="214"/>
      <c r="AL64" s="214"/>
      <c r="AM64" s="214"/>
      <c r="AN64" s="214"/>
      <c r="AO64" s="214"/>
    </row>
    <row r="65" spans="1:41" s="247" customFormat="1" ht="12.75">
      <c r="A65" s="39"/>
      <c r="B65" s="245"/>
      <c r="C65" s="39"/>
      <c r="D65" s="39"/>
      <c r="E65" s="39"/>
      <c r="F65" s="39"/>
      <c r="G65" s="32"/>
      <c r="H65" s="32"/>
      <c r="I65" s="32"/>
      <c r="J65" s="39"/>
      <c r="K65" s="32"/>
      <c r="L65" s="32"/>
      <c r="M65" s="33"/>
      <c r="N65" s="33"/>
      <c r="O65" s="33"/>
      <c r="P65" s="33"/>
      <c r="Q65" s="32"/>
      <c r="R65" s="32"/>
      <c r="S65" s="32"/>
      <c r="T65" s="32"/>
      <c r="U65" s="32"/>
      <c r="V65" s="32"/>
      <c r="W65" s="32"/>
      <c r="X65" s="246"/>
      <c r="Y65" s="246"/>
      <c r="Z65" s="246"/>
      <c r="AA65" s="210"/>
      <c r="AB65" s="211"/>
      <c r="AC65" s="211"/>
      <c r="AD65" s="211"/>
      <c r="AE65" s="212"/>
      <c r="AF65" s="213"/>
      <c r="AG65" s="214"/>
      <c r="AH65" s="214"/>
      <c r="AI65" s="214"/>
      <c r="AJ65" s="214"/>
      <c r="AK65" s="214"/>
      <c r="AL65" s="214"/>
      <c r="AM65" s="214"/>
      <c r="AN65" s="214"/>
      <c r="AO65" s="214"/>
    </row>
    <row r="66" spans="1:41" s="247" customFormat="1" ht="12.75">
      <c r="A66" s="39"/>
      <c r="B66" s="245"/>
      <c r="C66" s="39"/>
      <c r="D66" s="39"/>
      <c r="E66" s="39"/>
      <c r="F66" s="39"/>
      <c r="G66" s="32"/>
      <c r="H66" s="32"/>
      <c r="I66" s="32"/>
      <c r="J66" s="39"/>
      <c r="K66" s="32"/>
      <c r="L66" s="32"/>
      <c r="M66" s="33"/>
      <c r="N66" s="33"/>
      <c r="O66" s="33"/>
      <c r="P66" s="33"/>
      <c r="Q66" s="32"/>
      <c r="R66" s="32"/>
      <c r="S66" s="32"/>
      <c r="T66" s="32"/>
      <c r="U66" s="32"/>
      <c r="V66" s="32"/>
      <c r="W66" s="32"/>
      <c r="X66" s="246"/>
      <c r="Y66" s="246"/>
      <c r="Z66" s="246"/>
      <c r="AA66" s="210"/>
      <c r="AB66" s="211"/>
      <c r="AC66" s="211"/>
      <c r="AD66" s="211"/>
      <c r="AE66" s="212"/>
      <c r="AF66" s="213"/>
      <c r="AG66" s="214"/>
      <c r="AH66" s="214"/>
      <c r="AI66" s="214"/>
      <c r="AJ66" s="214"/>
      <c r="AK66" s="214"/>
      <c r="AL66" s="214"/>
      <c r="AM66" s="214"/>
      <c r="AN66" s="214"/>
      <c r="AO66" s="214"/>
    </row>
    <row r="67" spans="1:41" s="247" customFormat="1" ht="12.75">
      <c r="A67" s="39"/>
      <c r="B67" s="245"/>
      <c r="C67" s="39"/>
      <c r="D67" s="39"/>
      <c r="E67" s="39"/>
      <c r="F67" s="39"/>
      <c r="G67" s="32"/>
      <c r="H67" s="32"/>
      <c r="I67" s="32"/>
      <c r="J67" s="39"/>
      <c r="K67" s="32"/>
      <c r="L67" s="32"/>
      <c r="M67" s="33"/>
      <c r="N67" s="33"/>
      <c r="O67" s="33"/>
      <c r="P67" s="33"/>
      <c r="Q67" s="32"/>
      <c r="R67" s="32"/>
      <c r="S67" s="32"/>
      <c r="T67" s="32"/>
      <c r="U67" s="32"/>
      <c r="V67" s="32"/>
      <c r="W67" s="32"/>
      <c r="X67" s="246"/>
      <c r="Y67" s="246"/>
      <c r="Z67" s="246"/>
      <c r="AA67" s="210"/>
      <c r="AB67" s="211"/>
      <c r="AC67" s="211"/>
      <c r="AD67" s="211"/>
      <c r="AE67" s="212"/>
      <c r="AF67" s="213"/>
      <c r="AG67" s="214"/>
      <c r="AH67" s="214"/>
      <c r="AI67" s="214"/>
      <c r="AJ67" s="214"/>
      <c r="AK67" s="214"/>
      <c r="AL67" s="214"/>
      <c r="AM67" s="214"/>
      <c r="AN67" s="214"/>
      <c r="AO67" s="214"/>
    </row>
    <row r="68" spans="1:41" s="247" customFormat="1" ht="12.75">
      <c r="A68" s="39"/>
      <c r="B68" s="245"/>
      <c r="C68" s="39"/>
      <c r="D68" s="39"/>
      <c r="E68" s="39"/>
      <c r="F68" s="39"/>
      <c r="G68" s="32"/>
      <c r="H68" s="32"/>
      <c r="I68" s="32"/>
      <c r="J68" s="39"/>
      <c r="K68" s="32"/>
      <c r="L68" s="32"/>
      <c r="M68" s="33"/>
      <c r="N68" s="33"/>
      <c r="O68" s="33"/>
      <c r="P68" s="33"/>
      <c r="Q68" s="32"/>
      <c r="R68" s="32"/>
      <c r="S68" s="32"/>
      <c r="T68" s="32"/>
      <c r="U68" s="32"/>
      <c r="V68" s="32"/>
      <c r="W68" s="32"/>
      <c r="X68" s="246"/>
      <c r="Y68" s="246"/>
      <c r="Z68" s="246"/>
      <c r="AA68" s="210"/>
      <c r="AB68" s="211"/>
      <c r="AC68" s="211"/>
      <c r="AD68" s="211"/>
      <c r="AE68" s="212"/>
      <c r="AF68" s="213"/>
      <c r="AG68" s="214"/>
      <c r="AH68" s="214"/>
      <c r="AI68" s="214"/>
      <c r="AJ68" s="214"/>
      <c r="AK68" s="214"/>
      <c r="AL68" s="214"/>
      <c r="AM68" s="214"/>
      <c r="AN68" s="214"/>
      <c r="AO68" s="214"/>
    </row>
    <row r="69" spans="1:41" s="247" customFormat="1" ht="12.75">
      <c r="A69" s="39"/>
      <c r="B69" s="245"/>
      <c r="C69" s="39"/>
      <c r="D69" s="39"/>
      <c r="E69" s="39"/>
      <c r="F69" s="39"/>
      <c r="G69" s="32"/>
      <c r="H69" s="32"/>
      <c r="I69" s="32"/>
      <c r="J69" s="39"/>
      <c r="K69" s="32"/>
      <c r="L69" s="32"/>
      <c r="M69" s="33"/>
      <c r="N69" s="33"/>
      <c r="O69" s="33"/>
      <c r="P69" s="33"/>
      <c r="Q69" s="32"/>
      <c r="R69" s="32"/>
      <c r="S69" s="32"/>
      <c r="T69" s="32"/>
      <c r="U69" s="32"/>
      <c r="V69" s="32"/>
      <c r="W69" s="32"/>
      <c r="X69" s="246"/>
      <c r="Y69" s="246"/>
      <c r="Z69" s="246"/>
      <c r="AA69" s="210"/>
      <c r="AB69" s="211"/>
      <c r="AC69" s="211"/>
      <c r="AD69" s="211"/>
      <c r="AE69" s="212"/>
      <c r="AF69" s="213"/>
      <c r="AG69" s="214"/>
      <c r="AH69" s="214"/>
      <c r="AI69" s="214"/>
      <c r="AJ69" s="214"/>
      <c r="AK69" s="214"/>
      <c r="AL69" s="214"/>
      <c r="AM69" s="214"/>
      <c r="AN69" s="214"/>
      <c r="AO69" s="214"/>
    </row>
    <row r="70" spans="1:41" s="247" customFormat="1" ht="12.75">
      <c r="A70" s="39"/>
      <c r="B70" s="245"/>
      <c r="C70" s="39"/>
      <c r="D70" s="39"/>
      <c r="E70" s="39"/>
      <c r="F70" s="39"/>
      <c r="G70" s="32"/>
      <c r="H70" s="32"/>
      <c r="I70" s="32"/>
      <c r="J70" s="39"/>
      <c r="K70" s="32"/>
      <c r="L70" s="32"/>
      <c r="M70" s="33"/>
      <c r="N70" s="33"/>
      <c r="O70" s="33"/>
      <c r="P70" s="33"/>
      <c r="Q70" s="32"/>
      <c r="R70" s="32"/>
      <c r="S70" s="32"/>
      <c r="T70" s="32"/>
      <c r="U70" s="32"/>
      <c r="V70" s="32"/>
      <c r="W70" s="32"/>
      <c r="X70" s="246"/>
      <c r="Y70" s="246"/>
      <c r="Z70" s="246"/>
      <c r="AA70" s="210"/>
      <c r="AB70" s="211"/>
      <c r="AC70" s="211"/>
      <c r="AD70" s="211"/>
      <c r="AE70" s="212"/>
      <c r="AF70" s="213"/>
      <c r="AG70" s="214"/>
      <c r="AH70" s="214"/>
      <c r="AI70" s="214"/>
      <c r="AJ70" s="214"/>
      <c r="AK70" s="214"/>
      <c r="AL70" s="214"/>
      <c r="AM70" s="214"/>
      <c r="AN70" s="214"/>
      <c r="AO70" s="214"/>
    </row>
    <row r="71" spans="1:41" s="247" customFormat="1" ht="12.75">
      <c r="A71" s="39"/>
      <c r="B71" s="245"/>
      <c r="C71" s="39"/>
      <c r="D71" s="39"/>
      <c r="E71" s="39"/>
      <c r="F71" s="39"/>
      <c r="G71" s="32"/>
      <c r="H71" s="32"/>
      <c r="I71" s="32"/>
      <c r="J71" s="39"/>
      <c r="K71" s="32"/>
      <c r="L71" s="32"/>
      <c r="M71" s="33"/>
      <c r="N71" s="33"/>
      <c r="O71" s="33"/>
      <c r="P71" s="33"/>
      <c r="Q71" s="32"/>
      <c r="R71" s="32"/>
      <c r="S71" s="32"/>
      <c r="T71" s="32"/>
      <c r="U71" s="32"/>
      <c r="V71" s="32"/>
      <c r="W71" s="32"/>
      <c r="X71" s="246"/>
      <c r="Y71" s="246"/>
      <c r="Z71" s="246"/>
      <c r="AA71" s="210"/>
      <c r="AB71" s="211"/>
      <c r="AC71" s="211"/>
      <c r="AD71" s="211"/>
      <c r="AE71" s="212"/>
      <c r="AF71" s="213"/>
      <c r="AG71" s="214"/>
      <c r="AH71" s="214"/>
      <c r="AI71" s="214"/>
      <c r="AJ71" s="214"/>
      <c r="AK71" s="214"/>
      <c r="AL71" s="214"/>
      <c r="AM71" s="214"/>
      <c r="AN71" s="214"/>
      <c r="AO71" s="214"/>
    </row>
    <row r="72" spans="1:41" s="247" customFormat="1" ht="12.75">
      <c r="A72" s="39"/>
      <c r="B72" s="245"/>
      <c r="C72" s="39"/>
      <c r="D72" s="39"/>
      <c r="E72" s="39"/>
      <c r="F72" s="39"/>
      <c r="G72" s="32"/>
      <c r="H72" s="32"/>
      <c r="I72" s="32"/>
      <c r="J72" s="39"/>
      <c r="K72" s="32"/>
      <c r="L72" s="32"/>
      <c r="M72" s="33"/>
      <c r="N72" s="33"/>
      <c r="O72" s="33"/>
      <c r="P72" s="33"/>
      <c r="Q72" s="32"/>
      <c r="R72" s="32"/>
      <c r="S72" s="32"/>
      <c r="T72" s="32"/>
      <c r="U72" s="32"/>
      <c r="V72" s="32"/>
      <c r="W72" s="32"/>
      <c r="X72" s="246"/>
      <c r="Y72" s="246"/>
      <c r="Z72" s="246"/>
      <c r="AA72" s="210"/>
      <c r="AB72" s="211"/>
      <c r="AC72" s="211"/>
      <c r="AD72" s="211"/>
      <c r="AE72" s="212"/>
      <c r="AF72" s="213"/>
      <c r="AG72" s="214"/>
      <c r="AH72" s="214"/>
      <c r="AI72" s="214"/>
      <c r="AJ72" s="214"/>
      <c r="AK72" s="214"/>
      <c r="AL72" s="214"/>
      <c r="AM72" s="214"/>
      <c r="AN72" s="214"/>
      <c r="AO72" s="214"/>
    </row>
    <row r="73" spans="1:41" s="247" customFormat="1" ht="12.75">
      <c r="A73" s="39"/>
      <c r="B73" s="245"/>
      <c r="C73" s="39"/>
      <c r="D73" s="39"/>
      <c r="E73" s="39"/>
      <c r="F73" s="39"/>
      <c r="G73" s="32"/>
      <c r="H73" s="32"/>
      <c r="I73" s="32"/>
      <c r="J73" s="39"/>
      <c r="K73" s="32"/>
      <c r="L73" s="32"/>
      <c r="M73" s="33"/>
      <c r="N73" s="33"/>
      <c r="O73" s="33"/>
      <c r="P73" s="33"/>
      <c r="Q73" s="32"/>
      <c r="R73" s="32"/>
      <c r="S73" s="32"/>
      <c r="T73" s="32"/>
      <c r="U73" s="32"/>
      <c r="V73" s="32"/>
      <c r="W73" s="32"/>
      <c r="X73" s="246"/>
      <c r="Y73" s="246"/>
      <c r="Z73" s="246"/>
      <c r="AA73" s="210"/>
      <c r="AB73" s="211"/>
      <c r="AC73" s="211"/>
      <c r="AD73" s="211"/>
      <c r="AE73" s="212"/>
      <c r="AF73" s="213"/>
      <c r="AG73" s="214"/>
      <c r="AH73" s="214"/>
      <c r="AI73" s="214"/>
      <c r="AJ73" s="214"/>
      <c r="AK73" s="214"/>
      <c r="AL73" s="214"/>
      <c r="AM73" s="214"/>
      <c r="AN73" s="214"/>
      <c r="AO73" s="214"/>
    </row>
    <row r="74" spans="1:41" s="247" customFormat="1" ht="12.75">
      <c r="A74" s="39"/>
      <c r="B74" s="245"/>
      <c r="C74" s="39"/>
      <c r="D74" s="39"/>
      <c r="E74" s="39"/>
      <c r="F74" s="39"/>
      <c r="G74" s="32"/>
      <c r="H74" s="32"/>
      <c r="I74" s="32"/>
      <c r="J74" s="39"/>
      <c r="K74" s="32"/>
      <c r="L74" s="32"/>
      <c r="M74" s="33"/>
      <c r="N74" s="33"/>
      <c r="O74" s="33"/>
      <c r="P74" s="33"/>
      <c r="Q74" s="32"/>
      <c r="R74" s="32"/>
      <c r="S74" s="32"/>
      <c r="T74" s="32"/>
      <c r="U74" s="32"/>
      <c r="V74" s="32"/>
      <c r="W74" s="32"/>
      <c r="X74" s="246"/>
      <c r="Y74" s="246"/>
      <c r="Z74" s="246"/>
      <c r="AA74" s="210"/>
      <c r="AB74" s="211"/>
      <c r="AC74" s="211"/>
      <c r="AD74" s="211"/>
      <c r="AE74" s="212"/>
      <c r="AF74" s="213"/>
      <c r="AG74" s="214"/>
      <c r="AH74" s="214"/>
      <c r="AI74" s="214"/>
      <c r="AJ74" s="214"/>
      <c r="AK74" s="214"/>
      <c r="AL74" s="214"/>
      <c r="AM74" s="214"/>
      <c r="AN74" s="214"/>
      <c r="AO74" s="214"/>
    </row>
    <row r="75" spans="1:41" s="247" customFormat="1" ht="12.75">
      <c r="A75" s="39"/>
      <c r="B75" s="245"/>
      <c r="C75" s="39"/>
      <c r="D75" s="39"/>
      <c r="E75" s="39"/>
      <c r="F75" s="39"/>
      <c r="G75" s="32"/>
      <c r="H75" s="32"/>
      <c r="I75" s="32"/>
      <c r="J75" s="39"/>
      <c r="K75" s="32"/>
      <c r="L75" s="32"/>
      <c r="M75" s="33"/>
      <c r="N75" s="33"/>
      <c r="O75" s="33"/>
      <c r="P75" s="33"/>
      <c r="Q75" s="32"/>
      <c r="R75" s="32"/>
      <c r="S75" s="32"/>
      <c r="T75" s="32"/>
      <c r="U75" s="32"/>
      <c r="V75" s="32"/>
      <c r="W75" s="32"/>
      <c r="X75" s="246"/>
      <c r="Y75" s="246"/>
      <c r="Z75" s="246"/>
      <c r="AA75" s="210"/>
      <c r="AB75" s="211"/>
      <c r="AC75" s="211"/>
      <c r="AD75" s="211"/>
      <c r="AE75" s="212"/>
      <c r="AF75" s="213"/>
      <c r="AG75" s="214"/>
      <c r="AH75" s="214"/>
      <c r="AI75" s="214"/>
      <c r="AJ75" s="214"/>
      <c r="AK75" s="214"/>
      <c r="AL75" s="214"/>
      <c r="AM75" s="214"/>
      <c r="AN75" s="214"/>
      <c r="AO75" s="214"/>
    </row>
    <row r="76" spans="1:41" s="247" customFormat="1" ht="12.75">
      <c r="A76" s="39"/>
      <c r="B76" s="245"/>
      <c r="C76" s="39"/>
      <c r="D76" s="39"/>
      <c r="E76" s="39"/>
      <c r="F76" s="39"/>
      <c r="G76" s="32"/>
      <c r="H76" s="32"/>
      <c r="I76" s="32"/>
      <c r="J76" s="39"/>
      <c r="K76" s="32"/>
      <c r="L76" s="32"/>
      <c r="M76" s="33"/>
      <c r="N76" s="33"/>
      <c r="O76" s="33"/>
      <c r="P76" s="33"/>
      <c r="Q76" s="32"/>
      <c r="R76" s="32"/>
      <c r="S76" s="32"/>
      <c r="T76" s="32"/>
      <c r="U76" s="32"/>
      <c r="V76" s="32"/>
      <c r="W76" s="32"/>
      <c r="X76" s="246"/>
      <c r="Y76" s="246"/>
      <c r="Z76" s="246"/>
      <c r="AA76" s="210"/>
      <c r="AB76" s="211"/>
      <c r="AC76" s="211"/>
      <c r="AD76" s="211"/>
      <c r="AE76" s="212"/>
      <c r="AF76" s="213"/>
      <c r="AG76" s="214"/>
      <c r="AH76" s="214"/>
      <c r="AI76" s="214"/>
      <c r="AJ76" s="214"/>
      <c r="AK76" s="214"/>
      <c r="AL76" s="214"/>
      <c r="AM76" s="214"/>
      <c r="AN76" s="214"/>
      <c r="AO76" s="214"/>
    </row>
    <row r="77" spans="1:41" s="247" customFormat="1" ht="12.75">
      <c r="A77" s="39"/>
      <c r="B77" s="245"/>
      <c r="C77" s="39"/>
      <c r="D77" s="39"/>
      <c r="E77" s="39"/>
      <c r="F77" s="39"/>
      <c r="G77" s="32"/>
      <c r="H77" s="32"/>
      <c r="I77" s="32"/>
      <c r="J77" s="39"/>
      <c r="K77" s="32"/>
      <c r="L77" s="32"/>
      <c r="M77" s="33"/>
      <c r="N77" s="33"/>
      <c r="O77" s="33"/>
      <c r="P77" s="33"/>
      <c r="Q77" s="32"/>
      <c r="R77" s="32"/>
      <c r="S77" s="32"/>
      <c r="T77" s="32"/>
      <c r="U77" s="32"/>
      <c r="V77" s="32"/>
      <c r="W77" s="32"/>
      <c r="X77" s="246"/>
      <c r="Y77" s="246"/>
      <c r="Z77" s="246"/>
      <c r="AA77" s="210"/>
      <c r="AB77" s="211"/>
      <c r="AC77" s="211"/>
      <c r="AD77" s="211"/>
      <c r="AE77" s="212"/>
      <c r="AF77" s="213"/>
      <c r="AG77" s="214"/>
      <c r="AH77" s="214"/>
      <c r="AI77" s="214"/>
      <c r="AJ77" s="214"/>
      <c r="AK77" s="214"/>
      <c r="AL77" s="214"/>
      <c r="AM77" s="214"/>
      <c r="AN77" s="214"/>
      <c r="AO77" s="214"/>
    </row>
    <row r="78" spans="1:41" s="247" customFormat="1" ht="12.75">
      <c r="A78" s="39"/>
      <c r="B78" s="245"/>
      <c r="C78" s="39"/>
      <c r="D78" s="39"/>
      <c r="E78" s="39"/>
      <c r="F78" s="39"/>
      <c r="G78" s="32"/>
      <c r="H78" s="32"/>
      <c r="I78" s="32"/>
      <c r="J78" s="39"/>
      <c r="K78" s="32"/>
      <c r="L78" s="32"/>
      <c r="M78" s="33"/>
      <c r="N78" s="33"/>
      <c r="O78" s="33"/>
      <c r="P78" s="33"/>
      <c r="Q78" s="32"/>
      <c r="R78" s="32"/>
      <c r="S78" s="32"/>
      <c r="T78" s="32"/>
      <c r="U78" s="32"/>
      <c r="V78" s="32"/>
      <c r="W78" s="32"/>
      <c r="X78" s="246"/>
      <c r="Y78" s="246"/>
      <c r="Z78" s="246"/>
      <c r="AA78" s="210"/>
      <c r="AB78" s="211"/>
      <c r="AC78" s="211"/>
      <c r="AD78" s="211"/>
      <c r="AE78" s="212"/>
      <c r="AF78" s="213"/>
      <c r="AG78" s="214"/>
      <c r="AH78" s="214"/>
      <c r="AI78" s="214"/>
      <c r="AJ78" s="214"/>
      <c r="AK78" s="214"/>
      <c r="AL78" s="214"/>
      <c r="AM78" s="214"/>
      <c r="AN78" s="214"/>
      <c r="AO78" s="214"/>
    </row>
    <row r="79" spans="1:41" s="247" customFormat="1" ht="12.75">
      <c r="A79" s="39"/>
      <c r="B79" s="245"/>
      <c r="C79" s="39"/>
      <c r="D79" s="39"/>
      <c r="E79" s="39"/>
      <c r="F79" s="39"/>
      <c r="G79" s="32"/>
      <c r="H79" s="32"/>
      <c r="I79" s="32"/>
      <c r="J79" s="39"/>
      <c r="K79" s="32"/>
      <c r="L79" s="32"/>
      <c r="M79" s="33"/>
      <c r="N79" s="33"/>
      <c r="O79" s="33"/>
      <c r="P79" s="33"/>
      <c r="Q79" s="32"/>
      <c r="R79" s="32"/>
      <c r="S79" s="32"/>
      <c r="T79" s="32"/>
      <c r="U79" s="32"/>
      <c r="V79" s="32"/>
      <c r="W79" s="32"/>
      <c r="X79" s="246"/>
      <c r="Y79" s="246"/>
      <c r="Z79" s="246"/>
      <c r="AA79" s="210"/>
      <c r="AB79" s="211"/>
      <c r="AC79" s="211"/>
      <c r="AD79" s="211"/>
      <c r="AE79" s="212"/>
      <c r="AF79" s="213"/>
      <c r="AG79" s="214"/>
      <c r="AH79" s="214"/>
      <c r="AI79" s="214"/>
      <c r="AJ79" s="214"/>
      <c r="AK79" s="214"/>
      <c r="AL79" s="214"/>
      <c r="AM79" s="214"/>
      <c r="AN79" s="214"/>
      <c r="AO79" s="214"/>
    </row>
    <row r="80" spans="1:41" s="247" customFormat="1" ht="12.75">
      <c r="A80" s="39"/>
      <c r="B80" s="245"/>
      <c r="C80" s="39"/>
      <c r="D80" s="39"/>
      <c r="E80" s="39"/>
      <c r="F80" s="39"/>
      <c r="G80" s="32"/>
      <c r="H80" s="32"/>
      <c r="I80" s="32"/>
      <c r="J80" s="39"/>
      <c r="K80" s="32"/>
      <c r="L80" s="32"/>
      <c r="M80" s="33"/>
      <c r="N80" s="33"/>
      <c r="O80" s="33"/>
      <c r="P80" s="33"/>
      <c r="Q80" s="32"/>
      <c r="R80" s="32"/>
      <c r="S80" s="32"/>
      <c r="T80" s="32"/>
      <c r="U80" s="32"/>
      <c r="V80" s="32"/>
      <c r="W80" s="32"/>
      <c r="X80" s="246"/>
      <c r="Y80" s="246"/>
      <c r="Z80" s="246"/>
      <c r="AA80" s="210"/>
      <c r="AB80" s="211"/>
      <c r="AC80" s="211"/>
      <c r="AD80" s="211"/>
      <c r="AE80" s="212"/>
      <c r="AF80" s="213"/>
      <c r="AG80" s="214"/>
      <c r="AH80" s="214"/>
      <c r="AI80" s="214"/>
      <c r="AJ80" s="214"/>
      <c r="AK80" s="214"/>
      <c r="AL80" s="214"/>
      <c r="AM80" s="214"/>
      <c r="AN80" s="214"/>
      <c r="AO80" s="214"/>
    </row>
    <row r="81" spans="1:41" s="247" customFormat="1" ht="12.75">
      <c r="A81" s="39"/>
      <c r="B81" s="245"/>
      <c r="C81" s="39"/>
      <c r="D81" s="39"/>
      <c r="E81" s="39"/>
      <c r="F81" s="39"/>
      <c r="G81" s="32"/>
      <c r="H81" s="32"/>
      <c r="I81" s="32"/>
      <c r="J81" s="39"/>
      <c r="K81" s="32"/>
      <c r="L81" s="32"/>
      <c r="M81" s="33"/>
      <c r="N81" s="33"/>
      <c r="O81" s="33"/>
      <c r="P81" s="33"/>
      <c r="Q81" s="32"/>
      <c r="R81" s="32"/>
      <c r="S81" s="32"/>
      <c r="T81" s="32"/>
      <c r="U81" s="32"/>
      <c r="V81" s="32"/>
      <c r="W81" s="32"/>
      <c r="X81" s="246"/>
      <c r="Y81" s="246"/>
      <c r="Z81" s="246"/>
      <c r="AA81" s="210"/>
      <c r="AB81" s="211"/>
      <c r="AC81" s="211"/>
      <c r="AD81" s="211"/>
      <c r="AE81" s="212"/>
      <c r="AF81" s="213"/>
      <c r="AG81" s="214"/>
      <c r="AH81" s="214"/>
      <c r="AI81" s="214"/>
      <c r="AJ81" s="214"/>
      <c r="AK81" s="214"/>
      <c r="AL81" s="214"/>
      <c r="AM81" s="214"/>
      <c r="AN81" s="214"/>
      <c r="AO81" s="214"/>
    </row>
    <row r="82" spans="1:41" s="247" customFormat="1" ht="12.75">
      <c r="A82" s="39"/>
      <c r="B82" s="245"/>
      <c r="C82" s="39"/>
      <c r="D82" s="39"/>
      <c r="E82" s="39"/>
      <c r="F82" s="39"/>
      <c r="G82" s="32"/>
      <c r="H82" s="32"/>
      <c r="I82" s="32"/>
      <c r="J82" s="39"/>
      <c r="K82" s="32"/>
      <c r="L82" s="32"/>
      <c r="M82" s="33"/>
      <c r="N82" s="33"/>
      <c r="O82" s="33"/>
      <c r="P82" s="33"/>
      <c r="Q82" s="32"/>
      <c r="R82" s="32"/>
      <c r="S82" s="32"/>
      <c r="T82" s="32"/>
      <c r="U82" s="32"/>
      <c r="V82" s="32"/>
      <c r="W82" s="32"/>
      <c r="X82" s="246"/>
      <c r="Y82" s="246"/>
      <c r="Z82" s="246"/>
      <c r="AA82" s="210"/>
      <c r="AB82" s="211"/>
      <c r="AC82" s="211"/>
      <c r="AD82" s="211"/>
      <c r="AE82" s="212"/>
      <c r="AF82" s="213"/>
      <c r="AG82" s="214"/>
      <c r="AH82" s="214"/>
      <c r="AI82" s="214"/>
      <c r="AJ82" s="214"/>
      <c r="AK82" s="214"/>
      <c r="AL82" s="214"/>
      <c r="AM82" s="214"/>
      <c r="AN82" s="214"/>
      <c r="AO82" s="214"/>
    </row>
    <row r="83" spans="1:41" s="247" customFormat="1" ht="12.75">
      <c r="A83" s="39"/>
      <c r="B83" s="245"/>
      <c r="C83" s="39"/>
      <c r="D83" s="39"/>
      <c r="E83" s="39"/>
      <c r="F83" s="39"/>
      <c r="G83" s="32"/>
      <c r="H83" s="32"/>
      <c r="I83" s="32"/>
      <c r="J83" s="39"/>
      <c r="K83" s="32"/>
      <c r="L83" s="32"/>
      <c r="M83" s="33"/>
      <c r="N83" s="33"/>
      <c r="O83" s="33"/>
      <c r="P83" s="33"/>
      <c r="Q83" s="32"/>
      <c r="R83" s="32"/>
      <c r="S83" s="32"/>
      <c r="T83" s="32"/>
      <c r="U83" s="32"/>
      <c r="V83" s="32"/>
      <c r="W83" s="32"/>
      <c r="X83" s="246"/>
      <c r="Y83" s="246"/>
      <c r="Z83" s="246"/>
      <c r="AA83" s="210"/>
      <c r="AB83" s="211"/>
      <c r="AC83" s="211"/>
      <c r="AD83" s="211"/>
      <c r="AE83" s="212"/>
      <c r="AF83" s="213"/>
      <c r="AG83" s="214"/>
      <c r="AH83" s="214"/>
      <c r="AI83" s="214"/>
      <c r="AJ83" s="214"/>
      <c r="AK83" s="214"/>
      <c r="AL83" s="214"/>
      <c r="AM83" s="214"/>
      <c r="AN83" s="214"/>
      <c r="AO83" s="214"/>
    </row>
    <row r="84" spans="1:41" s="247" customFormat="1" ht="12.75">
      <c r="A84" s="39"/>
      <c r="B84" s="245"/>
      <c r="C84" s="39"/>
      <c r="D84" s="39"/>
      <c r="E84" s="39"/>
      <c r="F84" s="39"/>
      <c r="G84" s="32"/>
      <c r="H84" s="32"/>
      <c r="I84" s="32"/>
      <c r="J84" s="39"/>
      <c r="K84" s="32"/>
      <c r="L84" s="32"/>
      <c r="M84" s="33"/>
      <c r="N84" s="33"/>
      <c r="O84" s="33"/>
      <c r="P84" s="33"/>
      <c r="Q84" s="32"/>
      <c r="R84" s="32"/>
      <c r="S84" s="32"/>
      <c r="T84" s="32"/>
      <c r="U84" s="32"/>
      <c r="V84" s="32"/>
      <c r="W84" s="32"/>
      <c r="X84" s="246"/>
      <c r="Y84" s="246"/>
      <c r="Z84" s="246"/>
      <c r="AA84" s="210"/>
      <c r="AB84" s="211"/>
      <c r="AC84" s="211"/>
      <c r="AD84" s="211"/>
      <c r="AE84" s="212"/>
      <c r="AF84" s="213"/>
      <c r="AG84" s="214"/>
      <c r="AH84" s="214"/>
      <c r="AI84" s="214"/>
      <c r="AJ84" s="214"/>
      <c r="AK84" s="214"/>
      <c r="AL84" s="214"/>
      <c r="AM84" s="214"/>
      <c r="AN84" s="214"/>
      <c r="AO84" s="214"/>
    </row>
    <row r="85" spans="1:41" s="247" customFormat="1" ht="12.75">
      <c r="A85" s="39"/>
      <c r="B85" s="245"/>
      <c r="C85" s="39"/>
      <c r="D85" s="39"/>
      <c r="E85" s="39"/>
      <c r="F85" s="39"/>
      <c r="G85" s="32"/>
      <c r="H85" s="32"/>
      <c r="I85" s="32"/>
      <c r="J85" s="39"/>
      <c r="K85" s="32"/>
      <c r="L85" s="32"/>
      <c r="M85" s="33"/>
      <c r="N85" s="33"/>
      <c r="O85" s="33"/>
      <c r="P85" s="33"/>
      <c r="Q85" s="32"/>
      <c r="R85" s="32"/>
      <c r="S85" s="32"/>
      <c r="T85" s="32"/>
      <c r="U85" s="32"/>
      <c r="V85" s="32"/>
      <c r="W85" s="32"/>
      <c r="X85" s="246"/>
      <c r="Y85" s="246"/>
      <c r="Z85" s="246"/>
      <c r="AA85" s="210"/>
      <c r="AB85" s="211"/>
      <c r="AC85" s="211"/>
      <c r="AD85" s="211"/>
      <c r="AE85" s="212"/>
      <c r="AF85" s="213"/>
      <c r="AG85" s="214"/>
      <c r="AH85" s="214"/>
      <c r="AI85" s="214"/>
      <c r="AJ85" s="214"/>
      <c r="AK85" s="214"/>
      <c r="AL85" s="214"/>
      <c r="AM85" s="214"/>
      <c r="AN85" s="214"/>
      <c r="AO85" s="214"/>
    </row>
    <row r="86" spans="1:41" s="247" customFormat="1" ht="12.75">
      <c r="A86" s="39"/>
      <c r="B86" s="245"/>
      <c r="C86" s="39"/>
      <c r="D86" s="39"/>
      <c r="E86" s="39"/>
      <c r="F86" s="39"/>
      <c r="G86" s="32"/>
      <c r="H86" s="32"/>
      <c r="I86" s="32"/>
      <c r="J86" s="39"/>
      <c r="K86" s="32"/>
      <c r="L86" s="32"/>
      <c r="M86" s="33"/>
      <c r="N86" s="33"/>
      <c r="O86" s="33"/>
      <c r="P86" s="33"/>
      <c r="Q86" s="32"/>
      <c r="R86" s="32"/>
      <c r="S86" s="32"/>
      <c r="T86" s="32"/>
      <c r="U86" s="32"/>
      <c r="V86" s="32"/>
      <c r="W86" s="32"/>
      <c r="X86" s="246"/>
      <c r="Y86" s="246"/>
      <c r="Z86" s="246"/>
      <c r="AA86" s="210"/>
      <c r="AB86" s="211"/>
      <c r="AC86" s="211"/>
      <c r="AD86" s="211"/>
      <c r="AE86" s="212"/>
      <c r="AF86" s="213"/>
      <c r="AG86" s="214"/>
      <c r="AH86" s="214"/>
      <c r="AI86" s="214"/>
      <c r="AJ86" s="214"/>
      <c r="AK86" s="214"/>
      <c r="AL86" s="214"/>
      <c r="AM86" s="214"/>
      <c r="AN86" s="214"/>
      <c r="AO86" s="214"/>
    </row>
    <row r="87" spans="1:41" s="247" customFormat="1" ht="12.75">
      <c r="A87" s="39"/>
      <c r="B87" s="245"/>
      <c r="C87" s="39"/>
      <c r="D87" s="39"/>
      <c r="E87" s="39"/>
      <c r="F87" s="39"/>
      <c r="G87" s="32"/>
      <c r="H87" s="32"/>
      <c r="I87" s="32"/>
      <c r="J87" s="39"/>
      <c r="K87" s="32"/>
      <c r="L87" s="32"/>
      <c r="M87" s="33"/>
      <c r="N87" s="33"/>
      <c r="O87" s="33"/>
      <c r="P87" s="33"/>
      <c r="Q87" s="32"/>
      <c r="R87" s="32"/>
      <c r="S87" s="32"/>
      <c r="T87" s="32"/>
      <c r="U87" s="32"/>
      <c r="V87" s="32"/>
      <c r="W87" s="32"/>
      <c r="X87" s="246"/>
      <c r="Y87" s="246"/>
      <c r="Z87" s="246"/>
      <c r="AA87" s="210"/>
      <c r="AB87" s="211"/>
      <c r="AC87" s="211"/>
      <c r="AD87" s="211"/>
      <c r="AE87" s="212"/>
      <c r="AF87" s="213"/>
      <c r="AG87" s="214"/>
      <c r="AH87" s="214"/>
      <c r="AI87" s="214"/>
      <c r="AJ87" s="214"/>
      <c r="AK87" s="214"/>
      <c r="AL87" s="214"/>
      <c r="AM87" s="214"/>
      <c r="AN87" s="214"/>
      <c r="AO87" s="214"/>
    </row>
    <row r="88" spans="1:41" s="247" customFormat="1" ht="12.75">
      <c r="A88" s="39"/>
      <c r="B88" s="245"/>
      <c r="C88" s="39"/>
      <c r="D88" s="39"/>
      <c r="E88" s="39"/>
      <c r="F88" s="39"/>
      <c r="G88" s="32"/>
      <c r="H88" s="32"/>
      <c r="I88" s="32"/>
      <c r="J88" s="39"/>
      <c r="K88" s="32"/>
      <c r="L88" s="32"/>
      <c r="M88" s="33"/>
      <c r="N88" s="33"/>
      <c r="O88" s="33"/>
      <c r="P88" s="33"/>
      <c r="Q88" s="32"/>
      <c r="R88" s="32"/>
      <c r="S88" s="32"/>
      <c r="T88" s="32"/>
      <c r="U88" s="32"/>
      <c r="V88" s="32"/>
      <c r="W88" s="32"/>
      <c r="X88" s="246"/>
      <c r="Y88" s="246"/>
      <c r="Z88" s="246"/>
      <c r="AA88" s="210"/>
      <c r="AB88" s="211"/>
      <c r="AC88" s="211"/>
      <c r="AD88" s="211"/>
      <c r="AE88" s="212"/>
      <c r="AF88" s="213"/>
      <c r="AG88" s="214"/>
      <c r="AH88" s="214"/>
      <c r="AI88" s="214"/>
      <c r="AJ88" s="214"/>
      <c r="AK88" s="214"/>
      <c r="AL88" s="214"/>
      <c r="AM88" s="214"/>
      <c r="AN88" s="214"/>
      <c r="AO88" s="214"/>
    </row>
    <row r="89" spans="1:41" s="247" customFormat="1" ht="12.75">
      <c r="A89" s="39"/>
      <c r="B89" s="245"/>
      <c r="C89" s="39"/>
      <c r="D89" s="39"/>
      <c r="E89" s="39"/>
      <c r="F89" s="39"/>
      <c r="G89" s="32"/>
      <c r="H89" s="32"/>
      <c r="I89" s="32"/>
      <c r="J89" s="39"/>
      <c r="K89" s="32"/>
      <c r="L89" s="32"/>
      <c r="M89" s="33"/>
      <c r="N89" s="33"/>
      <c r="O89" s="33"/>
      <c r="P89" s="33"/>
      <c r="Q89" s="32"/>
      <c r="R89" s="32"/>
      <c r="S89" s="32"/>
      <c r="T89" s="32"/>
      <c r="U89" s="32"/>
      <c r="V89" s="32"/>
      <c r="W89" s="32"/>
      <c r="X89" s="246"/>
      <c r="Y89" s="246"/>
      <c r="Z89" s="246"/>
      <c r="AA89" s="210"/>
      <c r="AB89" s="211"/>
      <c r="AC89" s="211"/>
      <c r="AD89" s="211"/>
      <c r="AE89" s="212"/>
      <c r="AF89" s="213"/>
      <c r="AG89" s="214"/>
      <c r="AH89" s="214"/>
      <c r="AI89" s="214"/>
      <c r="AJ89" s="214"/>
      <c r="AK89" s="214"/>
      <c r="AL89" s="214"/>
      <c r="AM89" s="214"/>
      <c r="AN89" s="214"/>
      <c r="AO89" s="214"/>
    </row>
    <row r="90" spans="1:41" s="247" customFormat="1" ht="12.75">
      <c r="A90" s="39"/>
      <c r="B90" s="245"/>
      <c r="C90" s="39"/>
      <c r="D90" s="39"/>
      <c r="E90" s="39"/>
      <c r="F90" s="39"/>
      <c r="G90" s="32"/>
      <c r="H90" s="32"/>
      <c r="I90" s="32"/>
      <c r="J90" s="39"/>
      <c r="K90" s="32"/>
      <c r="L90" s="32"/>
      <c r="M90" s="33"/>
      <c r="N90" s="33"/>
      <c r="O90" s="33"/>
      <c r="P90" s="33"/>
      <c r="Q90" s="32"/>
      <c r="R90" s="32"/>
      <c r="S90" s="32"/>
      <c r="T90" s="32"/>
      <c r="U90" s="32"/>
      <c r="V90" s="32"/>
      <c r="W90" s="32"/>
      <c r="X90" s="246"/>
      <c r="Y90" s="246"/>
      <c r="Z90" s="246"/>
      <c r="AA90" s="210"/>
      <c r="AB90" s="211"/>
      <c r="AC90" s="211"/>
      <c r="AD90" s="211"/>
      <c r="AE90" s="212"/>
      <c r="AF90" s="213"/>
      <c r="AG90" s="214"/>
      <c r="AH90" s="214"/>
      <c r="AI90" s="214"/>
      <c r="AJ90" s="214"/>
      <c r="AK90" s="214"/>
      <c r="AL90" s="214"/>
      <c r="AM90" s="214"/>
      <c r="AN90" s="214"/>
      <c r="AO90" s="214"/>
    </row>
    <row r="91" spans="1:41" s="247" customFormat="1" ht="12.75">
      <c r="A91" s="39"/>
      <c r="B91" s="245"/>
      <c r="C91" s="39"/>
      <c r="D91" s="39"/>
      <c r="E91" s="39"/>
      <c r="F91" s="39"/>
      <c r="G91" s="32"/>
      <c r="H91" s="32"/>
      <c r="I91" s="32"/>
      <c r="J91" s="39"/>
      <c r="K91" s="32"/>
      <c r="L91" s="32"/>
      <c r="M91" s="33"/>
      <c r="N91" s="33"/>
      <c r="O91" s="33"/>
      <c r="P91" s="33"/>
      <c r="Q91" s="32"/>
      <c r="R91" s="32"/>
      <c r="S91" s="32"/>
      <c r="T91" s="32"/>
      <c r="U91" s="32"/>
      <c r="V91" s="32"/>
      <c r="W91" s="32"/>
      <c r="X91" s="246"/>
      <c r="Y91" s="246"/>
      <c r="Z91" s="246"/>
      <c r="AA91" s="210"/>
      <c r="AB91" s="211"/>
      <c r="AC91" s="211"/>
      <c r="AD91" s="211"/>
      <c r="AE91" s="212"/>
      <c r="AF91" s="213"/>
      <c r="AG91" s="214"/>
      <c r="AH91" s="214"/>
      <c r="AI91" s="214"/>
      <c r="AJ91" s="214"/>
      <c r="AK91" s="214"/>
      <c r="AL91" s="214"/>
      <c r="AM91" s="214"/>
      <c r="AN91" s="214"/>
      <c r="AO91" s="214"/>
    </row>
    <row r="92" spans="1:41" s="247" customFormat="1" ht="12.75">
      <c r="A92" s="39"/>
      <c r="B92" s="245"/>
      <c r="C92" s="39"/>
      <c r="D92" s="39"/>
      <c r="E92" s="39"/>
      <c r="F92" s="39"/>
      <c r="G92" s="32"/>
      <c r="H92" s="32"/>
      <c r="I92" s="32"/>
      <c r="J92" s="39"/>
      <c r="K92" s="32"/>
      <c r="L92" s="32"/>
      <c r="M92" s="33"/>
      <c r="N92" s="33"/>
      <c r="O92" s="33"/>
      <c r="P92" s="33"/>
      <c r="Q92" s="32"/>
      <c r="R92" s="32"/>
      <c r="S92" s="32"/>
      <c r="T92" s="32"/>
      <c r="U92" s="32"/>
      <c r="V92" s="32"/>
      <c r="W92" s="32"/>
      <c r="X92" s="246"/>
      <c r="Y92" s="246"/>
      <c r="Z92" s="246"/>
      <c r="AA92" s="210"/>
      <c r="AB92" s="211"/>
      <c r="AC92" s="211"/>
      <c r="AD92" s="211"/>
      <c r="AE92" s="212"/>
      <c r="AF92" s="213"/>
      <c r="AG92" s="214"/>
      <c r="AH92" s="214"/>
      <c r="AI92" s="214"/>
      <c r="AJ92" s="214"/>
      <c r="AK92" s="214"/>
      <c r="AL92" s="214"/>
      <c r="AM92" s="214"/>
      <c r="AN92" s="214"/>
      <c r="AO92" s="214"/>
    </row>
    <row r="93" spans="1:41" s="247" customFormat="1" ht="12.75">
      <c r="A93" s="39"/>
      <c r="B93" s="245"/>
      <c r="C93" s="39"/>
      <c r="D93" s="39"/>
      <c r="E93" s="39"/>
      <c r="F93" s="39"/>
      <c r="G93" s="32"/>
      <c r="H93" s="32"/>
      <c r="I93" s="32"/>
      <c r="J93" s="39"/>
      <c r="K93" s="32"/>
      <c r="L93" s="32"/>
      <c r="M93" s="33"/>
      <c r="N93" s="33"/>
      <c r="O93" s="33"/>
      <c r="P93" s="33"/>
      <c r="Q93" s="32"/>
      <c r="R93" s="32"/>
      <c r="S93" s="32"/>
      <c r="T93" s="32"/>
      <c r="U93" s="32"/>
      <c r="V93" s="32"/>
      <c r="W93" s="32"/>
      <c r="X93" s="246"/>
      <c r="Y93" s="246"/>
      <c r="Z93" s="246"/>
      <c r="AA93" s="210"/>
      <c r="AB93" s="211"/>
      <c r="AC93" s="211"/>
      <c r="AD93" s="211"/>
      <c r="AE93" s="212"/>
      <c r="AF93" s="213"/>
      <c r="AG93" s="214"/>
      <c r="AH93" s="214"/>
      <c r="AI93" s="214"/>
      <c r="AJ93" s="214"/>
      <c r="AK93" s="214"/>
      <c r="AL93" s="214"/>
      <c r="AM93" s="214"/>
      <c r="AN93" s="214"/>
      <c r="AO93" s="214"/>
    </row>
    <row r="94" spans="1:41" s="247" customFormat="1" ht="12.75">
      <c r="A94" s="39"/>
      <c r="B94" s="245"/>
      <c r="C94" s="39"/>
      <c r="D94" s="39"/>
      <c r="E94" s="39"/>
      <c r="F94" s="39"/>
      <c r="G94" s="32"/>
      <c r="H94" s="32"/>
      <c r="I94" s="32"/>
      <c r="J94" s="39"/>
      <c r="K94" s="32"/>
      <c r="L94" s="32"/>
      <c r="M94" s="33"/>
      <c r="N94" s="33"/>
      <c r="O94" s="33"/>
      <c r="P94" s="33"/>
      <c r="Q94" s="32"/>
      <c r="R94" s="32"/>
      <c r="S94" s="32"/>
      <c r="T94" s="32"/>
      <c r="U94" s="32"/>
      <c r="V94" s="32"/>
      <c r="W94" s="32"/>
      <c r="X94" s="246"/>
      <c r="Y94" s="246"/>
      <c r="Z94" s="246"/>
      <c r="AA94" s="210"/>
      <c r="AB94" s="211"/>
      <c r="AC94" s="211"/>
      <c r="AD94" s="211"/>
      <c r="AE94" s="212"/>
      <c r="AF94" s="213"/>
      <c r="AG94" s="214"/>
      <c r="AH94" s="214"/>
      <c r="AI94" s="214"/>
      <c r="AJ94" s="214"/>
      <c r="AK94" s="214"/>
      <c r="AL94" s="214"/>
      <c r="AM94" s="214"/>
      <c r="AN94" s="214"/>
      <c r="AO94" s="214"/>
    </row>
    <row r="95" spans="1:41" s="247" customFormat="1" ht="12.75">
      <c r="A95" s="39"/>
      <c r="B95" s="245"/>
      <c r="C95" s="39"/>
      <c r="D95" s="39"/>
      <c r="E95" s="39"/>
      <c r="F95" s="39"/>
      <c r="G95" s="32"/>
      <c r="H95" s="32"/>
      <c r="I95" s="32"/>
      <c r="J95" s="39"/>
      <c r="K95" s="32"/>
      <c r="L95" s="32"/>
      <c r="M95" s="33"/>
      <c r="N95" s="33"/>
      <c r="O95" s="33"/>
      <c r="P95" s="33"/>
      <c r="Q95" s="32"/>
      <c r="R95" s="32"/>
      <c r="S95" s="32"/>
      <c r="T95" s="32"/>
      <c r="U95" s="32"/>
      <c r="V95" s="32"/>
      <c r="W95" s="32"/>
      <c r="X95" s="246"/>
      <c r="Y95" s="246"/>
      <c r="Z95" s="246"/>
      <c r="AA95" s="210"/>
      <c r="AB95" s="211"/>
      <c r="AC95" s="211"/>
      <c r="AD95" s="211"/>
      <c r="AE95" s="212"/>
      <c r="AF95" s="213"/>
      <c r="AG95" s="214"/>
      <c r="AH95" s="214"/>
      <c r="AI95" s="214"/>
      <c r="AJ95" s="214"/>
      <c r="AK95" s="214"/>
      <c r="AL95" s="214"/>
      <c r="AM95" s="214"/>
      <c r="AN95" s="214"/>
      <c r="AO95" s="214"/>
    </row>
    <row r="96" spans="1:41" s="247" customFormat="1" ht="12.75">
      <c r="A96" s="39"/>
      <c r="B96" s="245"/>
      <c r="C96" s="39"/>
      <c r="D96" s="39"/>
      <c r="E96" s="39"/>
      <c r="F96" s="39"/>
      <c r="G96" s="32"/>
      <c r="H96" s="32"/>
      <c r="I96" s="32"/>
      <c r="J96" s="39"/>
      <c r="K96" s="32"/>
      <c r="L96" s="32"/>
      <c r="M96" s="33"/>
      <c r="N96" s="33"/>
      <c r="O96" s="33"/>
      <c r="P96" s="33"/>
      <c r="Q96" s="32"/>
      <c r="R96" s="32"/>
      <c r="S96" s="32"/>
      <c r="T96" s="32"/>
      <c r="U96" s="32"/>
      <c r="V96" s="32"/>
      <c r="W96" s="32"/>
      <c r="X96" s="246"/>
      <c r="Y96" s="246"/>
      <c r="Z96" s="246"/>
      <c r="AA96" s="210"/>
      <c r="AB96" s="211"/>
      <c r="AC96" s="211"/>
      <c r="AD96" s="211"/>
      <c r="AE96" s="212"/>
      <c r="AF96" s="213"/>
      <c r="AG96" s="214"/>
      <c r="AH96" s="214"/>
      <c r="AI96" s="214"/>
      <c r="AJ96" s="214"/>
      <c r="AK96" s="214"/>
      <c r="AL96" s="214"/>
      <c r="AM96" s="214"/>
      <c r="AN96" s="214"/>
      <c r="AO96" s="214"/>
    </row>
    <row r="97" spans="1:41" s="247" customFormat="1" ht="12.75">
      <c r="A97" s="39"/>
      <c r="B97" s="245"/>
      <c r="C97" s="39"/>
      <c r="D97" s="39"/>
      <c r="E97" s="39"/>
      <c r="F97" s="39"/>
      <c r="G97" s="32"/>
      <c r="H97" s="32"/>
      <c r="I97" s="32"/>
      <c r="J97" s="39"/>
      <c r="K97" s="32"/>
      <c r="L97" s="32"/>
      <c r="M97" s="33"/>
      <c r="N97" s="33"/>
      <c r="O97" s="33"/>
      <c r="P97" s="33"/>
      <c r="Q97" s="32"/>
      <c r="R97" s="32"/>
      <c r="S97" s="32"/>
      <c r="T97" s="32"/>
      <c r="U97" s="32"/>
      <c r="V97" s="32"/>
      <c r="W97" s="32"/>
      <c r="X97" s="246"/>
      <c r="Y97" s="246"/>
      <c r="Z97" s="246"/>
      <c r="AA97" s="210"/>
      <c r="AB97" s="211"/>
      <c r="AC97" s="211"/>
      <c r="AD97" s="211"/>
      <c r="AE97" s="212"/>
      <c r="AF97" s="213"/>
      <c r="AG97" s="214"/>
      <c r="AH97" s="214"/>
      <c r="AI97" s="214"/>
      <c r="AJ97" s="214"/>
      <c r="AK97" s="214"/>
      <c r="AL97" s="214"/>
      <c r="AM97" s="214"/>
      <c r="AN97" s="214"/>
      <c r="AO97" s="214"/>
    </row>
    <row r="98" spans="1:41" s="247" customFormat="1" ht="12.75">
      <c r="A98" s="39"/>
      <c r="B98" s="245"/>
      <c r="C98" s="39"/>
      <c r="D98" s="39"/>
      <c r="E98" s="39"/>
      <c r="F98" s="39"/>
      <c r="G98" s="32"/>
      <c r="H98" s="32"/>
      <c r="I98" s="32"/>
      <c r="J98" s="39"/>
      <c r="K98" s="32"/>
      <c r="L98" s="32"/>
      <c r="M98" s="33"/>
      <c r="N98" s="33"/>
      <c r="O98" s="33"/>
      <c r="P98" s="33"/>
      <c r="Q98" s="32"/>
      <c r="R98" s="32"/>
      <c r="S98" s="32"/>
      <c r="T98" s="32"/>
      <c r="U98" s="32"/>
      <c r="V98" s="32"/>
      <c r="W98" s="32"/>
      <c r="X98" s="246"/>
      <c r="Y98" s="246"/>
      <c r="Z98" s="246"/>
      <c r="AA98" s="210"/>
      <c r="AB98" s="211"/>
      <c r="AC98" s="211"/>
      <c r="AD98" s="211"/>
      <c r="AE98" s="212"/>
      <c r="AF98" s="213"/>
      <c r="AG98" s="214"/>
      <c r="AH98" s="214"/>
      <c r="AI98" s="214"/>
      <c r="AJ98" s="214"/>
      <c r="AK98" s="214"/>
      <c r="AL98" s="214"/>
      <c r="AM98" s="214"/>
      <c r="AN98" s="214"/>
      <c r="AO98" s="214"/>
    </row>
    <row r="99" spans="1:41" s="247" customFormat="1" ht="12.75">
      <c r="A99" s="39"/>
      <c r="B99" s="245"/>
      <c r="C99" s="39"/>
      <c r="D99" s="39"/>
      <c r="E99" s="39"/>
      <c r="F99" s="39"/>
      <c r="G99" s="32"/>
      <c r="H99" s="32"/>
      <c r="I99" s="32"/>
      <c r="J99" s="39"/>
      <c r="K99" s="32"/>
      <c r="L99" s="32"/>
      <c r="M99" s="33"/>
      <c r="N99" s="33"/>
      <c r="O99" s="33"/>
      <c r="P99" s="33"/>
      <c r="Q99" s="32"/>
      <c r="R99" s="32"/>
      <c r="S99" s="32"/>
      <c r="T99" s="32"/>
      <c r="U99" s="32"/>
      <c r="V99" s="32"/>
      <c r="W99" s="32"/>
      <c r="X99" s="246"/>
      <c r="Y99" s="246"/>
      <c r="Z99" s="246"/>
      <c r="AA99" s="210"/>
      <c r="AB99" s="211"/>
      <c r="AC99" s="211"/>
      <c r="AD99" s="211"/>
      <c r="AE99" s="212"/>
      <c r="AF99" s="213"/>
      <c r="AG99" s="214"/>
      <c r="AH99" s="214"/>
      <c r="AI99" s="214"/>
      <c r="AJ99" s="214"/>
      <c r="AK99" s="214"/>
      <c r="AL99" s="214"/>
      <c r="AM99" s="214"/>
      <c r="AN99" s="214"/>
      <c r="AO99" s="214"/>
    </row>
    <row r="100" spans="1:41" s="247" customFormat="1" ht="12.75">
      <c r="A100" s="39"/>
      <c r="B100" s="245"/>
      <c r="C100" s="39"/>
      <c r="D100" s="39"/>
      <c r="E100" s="39"/>
      <c r="F100" s="39"/>
      <c r="G100" s="32"/>
      <c r="H100" s="32"/>
      <c r="I100" s="32"/>
      <c r="J100" s="39"/>
      <c r="K100" s="32"/>
      <c r="L100" s="32"/>
      <c r="M100" s="33"/>
      <c r="N100" s="33"/>
      <c r="O100" s="33"/>
      <c r="P100" s="33"/>
      <c r="Q100" s="32"/>
      <c r="R100" s="32"/>
      <c r="S100" s="32"/>
      <c r="T100" s="32"/>
      <c r="U100" s="32"/>
      <c r="V100" s="32"/>
      <c r="W100" s="32"/>
      <c r="X100" s="246"/>
      <c r="Y100" s="246"/>
      <c r="Z100" s="246"/>
      <c r="AA100" s="210"/>
      <c r="AB100" s="211"/>
      <c r="AC100" s="211"/>
      <c r="AD100" s="211"/>
      <c r="AE100" s="212"/>
      <c r="AF100" s="213"/>
      <c r="AG100" s="214"/>
      <c r="AH100" s="214"/>
      <c r="AI100" s="214"/>
      <c r="AJ100" s="214"/>
      <c r="AK100" s="214"/>
      <c r="AL100" s="214"/>
      <c r="AM100" s="214"/>
      <c r="AN100" s="214"/>
      <c r="AO100" s="214"/>
    </row>
    <row r="101" spans="1:41" s="247" customFormat="1" ht="12.75">
      <c r="A101" s="39"/>
      <c r="B101" s="245"/>
      <c r="C101" s="39"/>
      <c r="D101" s="39"/>
      <c r="E101" s="39"/>
      <c r="F101" s="39"/>
      <c r="G101" s="32"/>
      <c r="H101" s="32"/>
      <c r="I101" s="32"/>
      <c r="J101" s="39"/>
      <c r="K101" s="32"/>
      <c r="L101" s="32"/>
      <c r="M101" s="33"/>
      <c r="N101" s="33"/>
      <c r="O101" s="33"/>
      <c r="P101" s="33"/>
      <c r="Q101" s="32"/>
      <c r="R101" s="32"/>
      <c r="S101" s="32"/>
      <c r="T101" s="32"/>
      <c r="U101" s="32"/>
      <c r="V101" s="32"/>
      <c r="W101" s="32"/>
      <c r="X101" s="246"/>
      <c r="Y101" s="246"/>
      <c r="Z101" s="246"/>
      <c r="AA101" s="210"/>
      <c r="AB101" s="211"/>
      <c r="AC101" s="211"/>
      <c r="AD101" s="211"/>
      <c r="AE101" s="212"/>
      <c r="AF101" s="213"/>
      <c r="AG101" s="214"/>
      <c r="AH101" s="214"/>
      <c r="AI101" s="214"/>
      <c r="AJ101" s="214"/>
      <c r="AK101" s="214"/>
      <c r="AL101" s="214"/>
      <c r="AM101" s="214"/>
      <c r="AN101" s="214"/>
      <c r="AO101" s="214"/>
    </row>
    <row r="102" spans="1:41" s="247" customFormat="1" ht="12.75">
      <c r="A102" s="39"/>
      <c r="B102" s="245"/>
      <c r="C102" s="39"/>
      <c r="D102" s="39"/>
      <c r="E102" s="39"/>
      <c r="F102" s="39"/>
      <c r="G102" s="32"/>
      <c r="H102" s="32"/>
      <c r="I102" s="32"/>
      <c r="J102" s="39"/>
      <c r="K102" s="32"/>
      <c r="L102" s="32"/>
      <c r="M102" s="33"/>
      <c r="N102" s="33"/>
      <c r="O102" s="33"/>
      <c r="P102" s="33"/>
      <c r="Q102" s="32"/>
      <c r="R102" s="32"/>
      <c r="S102" s="32"/>
      <c r="T102" s="32"/>
      <c r="U102" s="32"/>
      <c r="V102" s="32"/>
      <c r="W102" s="32"/>
      <c r="X102" s="246"/>
      <c r="Y102" s="246"/>
      <c r="Z102" s="246"/>
      <c r="AA102" s="210"/>
      <c r="AB102" s="211"/>
      <c r="AC102" s="211"/>
      <c r="AD102" s="211"/>
      <c r="AE102" s="212"/>
      <c r="AF102" s="213"/>
      <c r="AG102" s="214"/>
      <c r="AH102" s="214"/>
      <c r="AI102" s="214"/>
      <c r="AJ102" s="214"/>
      <c r="AK102" s="214"/>
      <c r="AL102" s="214"/>
      <c r="AM102" s="214"/>
      <c r="AN102" s="214"/>
      <c r="AO102" s="214"/>
    </row>
    <row r="103" spans="1:41" s="247" customFormat="1" ht="12.75">
      <c r="A103" s="39"/>
      <c r="B103" s="245"/>
      <c r="C103" s="39"/>
      <c r="D103" s="39"/>
      <c r="E103" s="39"/>
      <c r="F103" s="39"/>
      <c r="G103" s="32"/>
      <c r="H103" s="32"/>
      <c r="I103" s="32"/>
      <c r="J103" s="39"/>
      <c r="K103" s="32"/>
      <c r="L103" s="32"/>
      <c r="M103" s="33"/>
      <c r="N103" s="33"/>
      <c r="O103" s="33"/>
      <c r="P103" s="33"/>
      <c r="Q103" s="32"/>
      <c r="R103" s="32"/>
      <c r="S103" s="32"/>
      <c r="T103" s="32"/>
      <c r="U103" s="32"/>
      <c r="V103" s="32"/>
      <c r="W103" s="32"/>
      <c r="X103" s="246"/>
      <c r="Y103" s="246"/>
      <c r="Z103" s="246"/>
      <c r="AA103" s="210"/>
      <c r="AB103" s="211"/>
      <c r="AC103" s="211"/>
      <c r="AD103" s="211"/>
      <c r="AE103" s="212"/>
      <c r="AF103" s="213"/>
      <c r="AG103" s="214"/>
      <c r="AH103" s="214"/>
      <c r="AI103" s="214"/>
      <c r="AJ103" s="214"/>
      <c r="AK103" s="214"/>
      <c r="AL103" s="214"/>
      <c r="AM103" s="214"/>
      <c r="AN103" s="214"/>
      <c r="AO103" s="214"/>
    </row>
    <row r="104" spans="1:41" s="247" customFormat="1" ht="12.75">
      <c r="A104" s="39"/>
      <c r="B104" s="245"/>
      <c r="C104" s="39"/>
      <c r="D104" s="39"/>
      <c r="E104" s="39"/>
      <c r="F104" s="39"/>
      <c r="G104" s="32"/>
      <c r="H104" s="32"/>
      <c r="I104" s="32"/>
      <c r="J104" s="39"/>
      <c r="K104" s="32"/>
      <c r="L104" s="32"/>
      <c r="M104" s="33"/>
      <c r="N104" s="33"/>
      <c r="O104" s="33"/>
      <c r="P104" s="33"/>
      <c r="Q104" s="32"/>
      <c r="R104" s="32"/>
      <c r="S104" s="32"/>
      <c r="T104" s="32"/>
      <c r="U104" s="32"/>
      <c r="V104" s="32"/>
      <c r="W104" s="32"/>
      <c r="X104" s="246"/>
      <c r="Y104" s="246"/>
      <c r="Z104" s="246"/>
      <c r="AA104" s="210"/>
      <c r="AB104" s="211"/>
      <c r="AC104" s="211"/>
      <c r="AD104" s="211"/>
      <c r="AE104" s="212"/>
      <c r="AF104" s="213"/>
      <c r="AG104" s="214"/>
      <c r="AH104" s="214"/>
      <c r="AI104" s="214"/>
      <c r="AJ104" s="214"/>
      <c r="AK104" s="214"/>
      <c r="AL104" s="214"/>
      <c r="AM104" s="214"/>
      <c r="AN104" s="214"/>
      <c r="AO104" s="214"/>
    </row>
    <row r="105" spans="1:41" s="247" customFormat="1" ht="12.75">
      <c r="A105" s="39"/>
      <c r="B105" s="245"/>
      <c r="C105" s="39"/>
      <c r="D105" s="39"/>
      <c r="E105" s="39"/>
      <c r="F105" s="39"/>
      <c r="G105" s="32"/>
      <c r="H105" s="32"/>
      <c r="I105" s="32"/>
      <c r="J105" s="39"/>
      <c r="K105" s="32"/>
      <c r="L105" s="32"/>
      <c r="M105" s="33"/>
      <c r="N105" s="33"/>
      <c r="O105" s="33"/>
      <c r="P105" s="33"/>
      <c r="Q105" s="32"/>
      <c r="R105" s="32"/>
      <c r="S105" s="32"/>
      <c r="T105" s="32"/>
      <c r="U105" s="32"/>
      <c r="V105" s="32"/>
      <c r="W105" s="32"/>
      <c r="X105" s="246"/>
      <c r="Y105" s="246"/>
      <c r="Z105" s="246"/>
      <c r="AA105" s="210"/>
      <c r="AB105" s="211"/>
      <c r="AC105" s="211"/>
      <c r="AD105" s="211"/>
      <c r="AE105" s="212"/>
      <c r="AF105" s="213"/>
      <c r="AG105" s="214"/>
      <c r="AH105" s="214"/>
      <c r="AI105" s="214"/>
      <c r="AJ105" s="214"/>
      <c r="AK105" s="214"/>
      <c r="AL105" s="214"/>
      <c r="AM105" s="214"/>
      <c r="AN105" s="214"/>
      <c r="AO105" s="214"/>
    </row>
    <row r="106" spans="1:41" s="247" customFormat="1" ht="12.75">
      <c r="A106" s="39"/>
      <c r="B106" s="245"/>
      <c r="C106" s="39"/>
      <c r="D106" s="39"/>
      <c r="E106" s="39"/>
      <c r="F106" s="39"/>
      <c r="G106" s="32"/>
      <c r="H106" s="32"/>
      <c r="I106" s="32"/>
      <c r="J106" s="39"/>
      <c r="K106" s="32"/>
      <c r="L106" s="32"/>
      <c r="M106" s="33"/>
      <c r="N106" s="33"/>
      <c r="O106" s="33"/>
      <c r="P106" s="33"/>
      <c r="Q106" s="32"/>
      <c r="R106" s="32"/>
      <c r="S106" s="32"/>
      <c r="T106" s="32"/>
      <c r="U106" s="32"/>
      <c r="V106" s="32"/>
      <c r="W106" s="32"/>
      <c r="X106" s="246"/>
      <c r="Y106" s="246"/>
      <c r="Z106" s="246"/>
      <c r="AA106" s="210"/>
      <c r="AB106" s="211"/>
      <c r="AC106" s="211"/>
      <c r="AD106" s="211"/>
      <c r="AE106" s="212"/>
      <c r="AF106" s="213"/>
      <c r="AG106" s="214"/>
      <c r="AH106" s="214"/>
      <c r="AI106" s="214"/>
      <c r="AJ106" s="214"/>
      <c r="AK106" s="214"/>
      <c r="AL106" s="214"/>
      <c r="AM106" s="214"/>
      <c r="AN106" s="214"/>
      <c r="AO106" s="214"/>
    </row>
    <row r="107" spans="1:41" s="247" customFormat="1" ht="12.75">
      <c r="A107" s="39"/>
      <c r="B107" s="245"/>
      <c r="C107" s="39"/>
      <c r="D107" s="39"/>
      <c r="E107" s="39"/>
      <c r="F107" s="39"/>
      <c r="G107" s="32"/>
      <c r="H107" s="32"/>
      <c r="I107" s="32"/>
      <c r="J107" s="39"/>
      <c r="K107" s="32"/>
      <c r="L107" s="32"/>
      <c r="M107" s="33"/>
      <c r="N107" s="33"/>
      <c r="O107" s="33"/>
      <c r="P107" s="33"/>
      <c r="Q107" s="32"/>
      <c r="R107" s="32"/>
      <c r="S107" s="32"/>
      <c r="T107" s="32"/>
      <c r="U107" s="32"/>
      <c r="V107" s="32"/>
      <c r="W107" s="32"/>
      <c r="X107" s="246"/>
      <c r="Y107" s="246"/>
      <c r="Z107" s="246"/>
      <c r="AA107" s="210"/>
      <c r="AB107" s="211"/>
      <c r="AC107" s="211"/>
      <c r="AD107" s="211"/>
      <c r="AE107" s="212"/>
      <c r="AF107" s="213"/>
      <c r="AG107" s="214"/>
      <c r="AH107" s="214"/>
      <c r="AI107" s="214"/>
      <c r="AJ107" s="214"/>
      <c r="AK107" s="214"/>
      <c r="AL107" s="214"/>
      <c r="AM107" s="214"/>
      <c r="AN107" s="214"/>
      <c r="AO107" s="214"/>
    </row>
    <row r="108" spans="1:41" s="247" customFormat="1" ht="12.75">
      <c r="A108" s="39"/>
      <c r="B108" s="245"/>
      <c r="C108" s="39"/>
      <c r="D108" s="39"/>
      <c r="E108" s="39"/>
      <c r="F108" s="39"/>
      <c r="G108" s="32"/>
      <c r="H108" s="32"/>
      <c r="I108" s="32"/>
      <c r="J108" s="39"/>
      <c r="K108" s="32"/>
      <c r="L108" s="32"/>
      <c r="M108" s="33"/>
      <c r="N108" s="33"/>
      <c r="O108" s="33"/>
      <c r="P108" s="33"/>
      <c r="Q108" s="32"/>
      <c r="R108" s="32"/>
      <c r="S108" s="32"/>
      <c r="T108" s="32"/>
      <c r="U108" s="32"/>
      <c r="V108" s="32"/>
      <c r="W108" s="32"/>
      <c r="X108" s="246"/>
      <c r="Y108" s="246"/>
      <c r="Z108" s="246"/>
      <c r="AA108" s="210"/>
      <c r="AB108" s="211"/>
      <c r="AC108" s="211"/>
      <c r="AD108" s="211"/>
      <c r="AE108" s="212"/>
      <c r="AF108" s="213"/>
      <c r="AG108" s="214"/>
      <c r="AH108" s="214"/>
      <c r="AI108" s="214"/>
      <c r="AJ108" s="214"/>
      <c r="AK108" s="214"/>
      <c r="AL108" s="214"/>
      <c r="AM108" s="214"/>
      <c r="AN108" s="214"/>
      <c r="AO108" s="214"/>
    </row>
    <row r="109" spans="1:41" s="247" customFormat="1" ht="12.75">
      <c r="A109" s="39"/>
      <c r="B109" s="245"/>
      <c r="C109" s="39"/>
      <c r="D109" s="39"/>
      <c r="E109" s="39"/>
      <c r="F109" s="39"/>
      <c r="G109" s="32"/>
      <c r="H109" s="32"/>
      <c r="I109" s="32"/>
      <c r="J109" s="39"/>
      <c r="K109" s="32"/>
      <c r="L109" s="32"/>
      <c r="M109" s="33"/>
      <c r="N109" s="33"/>
      <c r="O109" s="33"/>
      <c r="P109" s="33"/>
      <c r="Q109" s="32"/>
      <c r="R109" s="32"/>
      <c r="S109" s="32"/>
      <c r="T109" s="32"/>
      <c r="U109" s="32"/>
      <c r="V109" s="32"/>
      <c r="W109" s="32"/>
      <c r="X109" s="246"/>
      <c r="Y109" s="246"/>
      <c r="Z109" s="246"/>
      <c r="AA109" s="210"/>
      <c r="AB109" s="211"/>
      <c r="AC109" s="211"/>
      <c r="AD109" s="211"/>
      <c r="AE109" s="212"/>
      <c r="AF109" s="213"/>
      <c r="AG109" s="214"/>
      <c r="AH109" s="214"/>
      <c r="AI109" s="214"/>
      <c r="AJ109" s="214"/>
      <c r="AK109" s="214"/>
      <c r="AL109" s="214"/>
      <c r="AM109" s="214"/>
      <c r="AN109" s="214"/>
      <c r="AO109" s="214"/>
    </row>
    <row r="110" spans="1:41" s="247" customFormat="1" ht="12.75">
      <c r="A110" s="39"/>
      <c r="B110" s="245"/>
      <c r="C110" s="39"/>
      <c r="D110" s="39"/>
      <c r="E110" s="39"/>
      <c r="F110" s="39"/>
      <c r="G110" s="32"/>
      <c r="H110" s="32"/>
      <c r="I110" s="32"/>
      <c r="J110" s="39"/>
      <c r="K110" s="32"/>
      <c r="L110" s="32"/>
      <c r="M110" s="33"/>
      <c r="N110" s="33"/>
      <c r="O110" s="33"/>
      <c r="P110" s="33"/>
      <c r="Q110" s="32"/>
      <c r="R110" s="32"/>
      <c r="S110" s="32"/>
      <c r="T110" s="32"/>
      <c r="U110" s="32"/>
      <c r="V110" s="32"/>
      <c r="W110" s="32"/>
      <c r="X110" s="246"/>
      <c r="Y110" s="246"/>
      <c r="Z110" s="246"/>
      <c r="AA110" s="210"/>
      <c r="AB110" s="211"/>
      <c r="AC110" s="211"/>
      <c r="AD110" s="211"/>
      <c r="AE110" s="212"/>
      <c r="AF110" s="213"/>
      <c r="AG110" s="214"/>
      <c r="AH110" s="214"/>
      <c r="AI110" s="214"/>
      <c r="AJ110" s="214"/>
      <c r="AK110" s="214"/>
      <c r="AL110" s="214"/>
      <c r="AM110" s="214"/>
      <c r="AN110" s="214"/>
      <c r="AO110" s="214"/>
    </row>
    <row r="111" spans="1:41" s="247" customFormat="1" ht="12.75">
      <c r="A111" s="39"/>
      <c r="B111" s="245"/>
      <c r="C111" s="39"/>
      <c r="D111" s="39"/>
      <c r="E111" s="39"/>
      <c r="F111" s="39"/>
      <c r="G111" s="32"/>
      <c r="H111" s="32"/>
      <c r="I111" s="32"/>
      <c r="J111" s="39"/>
      <c r="K111" s="32"/>
      <c r="L111" s="32"/>
      <c r="M111" s="33"/>
      <c r="N111" s="33"/>
      <c r="O111" s="33"/>
      <c r="P111" s="33"/>
      <c r="Q111" s="32"/>
      <c r="R111" s="32"/>
      <c r="S111" s="32"/>
      <c r="T111" s="32"/>
      <c r="U111" s="32"/>
      <c r="V111" s="32"/>
      <c r="W111" s="32"/>
      <c r="X111" s="246"/>
      <c r="Y111" s="246"/>
      <c r="Z111" s="246"/>
      <c r="AA111" s="210"/>
      <c r="AB111" s="211"/>
      <c r="AC111" s="211"/>
      <c r="AD111" s="211"/>
      <c r="AE111" s="212"/>
      <c r="AF111" s="213"/>
      <c r="AG111" s="214"/>
      <c r="AH111" s="214"/>
      <c r="AI111" s="214"/>
      <c r="AJ111" s="214"/>
      <c r="AK111" s="214"/>
      <c r="AL111" s="214"/>
      <c r="AM111" s="214"/>
      <c r="AN111" s="214"/>
      <c r="AO111" s="214"/>
    </row>
    <row r="112" spans="1:41" s="247" customFormat="1" ht="12.75">
      <c r="A112" s="39"/>
      <c r="B112" s="245"/>
      <c r="C112" s="39"/>
      <c r="D112" s="39"/>
      <c r="E112" s="39"/>
      <c r="F112" s="39"/>
      <c r="G112" s="32"/>
      <c r="H112" s="32"/>
      <c r="I112" s="32"/>
      <c r="J112" s="39"/>
      <c r="K112" s="32"/>
      <c r="L112" s="32"/>
      <c r="M112" s="33"/>
      <c r="N112" s="33"/>
      <c r="O112" s="33"/>
      <c r="P112" s="33"/>
      <c r="Q112" s="32"/>
      <c r="R112" s="32"/>
      <c r="S112" s="32"/>
      <c r="T112" s="32"/>
      <c r="U112" s="32"/>
      <c r="V112" s="32"/>
      <c r="W112" s="32"/>
      <c r="X112" s="246"/>
      <c r="Y112" s="246"/>
      <c r="Z112" s="246"/>
      <c r="AA112" s="210"/>
      <c r="AB112" s="211"/>
      <c r="AC112" s="211"/>
      <c r="AD112" s="211"/>
      <c r="AE112" s="212"/>
      <c r="AF112" s="213"/>
      <c r="AG112" s="214"/>
      <c r="AH112" s="214"/>
      <c r="AI112" s="214"/>
      <c r="AJ112" s="214"/>
      <c r="AK112" s="214"/>
      <c r="AL112" s="214"/>
      <c r="AM112" s="214"/>
      <c r="AN112" s="214"/>
      <c r="AO112" s="214"/>
    </row>
    <row r="113" spans="1:41" s="247" customFormat="1" ht="12.75">
      <c r="A113" s="39"/>
      <c r="B113" s="245"/>
      <c r="C113" s="39"/>
      <c r="D113" s="39"/>
      <c r="E113" s="39"/>
      <c r="F113" s="39"/>
      <c r="G113" s="32"/>
      <c r="H113" s="32"/>
      <c r="I113" s="32"/>
      <c r="J113" s="39"/>
      <c r="K113" s="32"/>
      <c r="L113" s="32"/>
      <c r="M113" s="33"/>
      <c r="N113" s="33"/>
      <c r="O113" s="33"/>
      <c r="P113" s="33"/>
      <c r="Q113" s="32"/>
      <c r="R113" s="32"/>
      <c r="S113" s="32"/>
      <c r="T113" s="32"/>
      <c r="U113" s="32"/>
      <c r="V113" s="32"/>
      <c r="W113" s="32"/>
      <c r="X113" s="246"/>
      <c r="Y113" s="246"/>
      <c r="Z113" s="246"/>
      <c r="AA113" s="210"/>
      <c r="AB113" s="211"/>
      <c r="AC113" s="211"/>
      <c r="AD113" s="211"/>
      <c r="AE113" s="212"/>
      <c r="AF113" s="213"/>
      <c r="AG113" s="214"/>
      <c r="AH113" s="214"/>
      <c r="AI113" s="214"/>
      <c r="AJ113" s="214"/>
      <c r="AK113" s="214"/>
      <c r="AL113" s="214"/>
      <c r="AM113" s="214"/>
      <c r="AN113" s="214"/>
      <c r="AO113" s="214"/>
    </row>
    <row r="114" spans="1:41" s="247" customFormat="1" ht="12.75">
      <c r="A114" s="39"/>
      <c r="B114" s="245"/>
      <c r="C114" s="39"/>
      <c r="D114" s="39"/>
      <c r="E114" s="39"/>
      <c r="F114" s="39"/>
      <c r="G114" s="32"/>
      <c r="H114" s="32"/>
      <c r="I114" s="32"/>
      <c r="J114" s="39"/>
      <c r="K114" s="32"/>
      <c r="L114" s="32"/>
      <c r="M114" s="33"/>
      <c r="N114" s="33"/>
      <c r="O114" s="33"/>
      <c r="P114" s="33"/>
      <c r="Q114" s="32"/>
      <c r="R114" s="32"/>
      <c r="S114" s="32"/>
      <c r="T114" s="32"/>
      <c r="U114" s="32"/>
      <c r="V114" s="32"/>
      <c r="W114" s="32"/>
      <c r="X114" s="246"/>
      <c r="Y114" s="246"/>
      <c r="Z114" s="246"/>
      <c r="AA114" s="210"/>
      <c r="AB114" s="211"/>
      <c r="AC114" s="211"/>
      <c r="AD114" s="211"/>
      <c r="AE114" s="212"/>
      <c r="AF114" s="213"/>
      <c r="AG114" s="214"/>
      <c r="AH114" s="214"/>
      <c r="AI114" s="214"/>
      <c r="AJ114" s="214"/>
      <c r="AK114" s="214"/>
      <c r="AL114" s="214"/>
      <c r="AM114" s="214"/>
      <c r="AN114" s="214"/>
      <c r="AO114" s="214"/>
    </row>
    <row r="115" spans="1:41" s="247" customFormat="1" ht="12.75">
      <c r="A115" s="39"/>
      <c r="B115" s="245"/>
      <c r="C115" s="39"/>
      <c r="D115" s="39"/>
      <c r="E115" s="39"/>
      <c r="F115" s="39"/>
      <c r="G115" s="32"/>
      <c r="H115" s="32"/>
      <c r="I115" s="32"/>
      <c r="J115" s="39"/>
      <c r="K115" s="32"/>
      <c r="L115" s="32"/>
      <c r="M115" s="33"/>
      <c r="N115" s="33"/>
      <c r="O115" s="33"/>
      <c r="P115" s="33"/>
      <c r="Q115" s="32"/>
      <c r="R115" s="32"/>
      <c r="S115" s="32"/>
      <c r="T115" s="32"/>
      <c r="U115" s="32"/>
      <c r="V115" s="32"/>
      <c r="W115" s="32"/>
      <c r="X115" s="246"/>
      <c r="Y115" s="246"/>
      <c r="Z115" s="246"/>
      <c r="AA115" s="210"/>
      <c r="AB115" s="211"/>
      <c r="AC115" s="211"/>
      <c r="AD115" s="211"/>
      <c r="AE115" s="212"/>
      <c r="AF115" s="213"/>
      <c r="AG115" s="214"/>
      <c r="AH115" s="214"/>
      <c r="AI115" s="214"/>
      <c r="AJ115" s="214"/>
      <c r="AK115" s="214"/>
      <c r="AL115" s="214"/>
      <c r="AM115" s="214"/>
      <c r="AN115" s="214"/>
      <c r="AO115" s="214"/>
    </row>
    <row r="116" spans="1:41" s="247" customFormat="1" ht="12.75">
      <c r="A116" s="39"/>
      <c r="B116" s="245"/>
      <c r="C116" s="39"/>
      <c r="D116" s="39"/>
      <c r="E116" s="39"/>
      <c r="F116" s="39"/>
      <c r="G116" s="32"/>
      <c r="H116" s="32"/>
      <c r="I116" s="32"/>
      <c r="J116" s="39"/>
      <c r="K116" s="32"/>
      <c r="L116" s="32"/>
      <c r="M116" s="33"/>
      <c r="N116" s="33"/>
      <c r="O116" s="33"/>
      <c r="P116" s="33"/>
      <c r="Q116" s="32"/>
      <c r="R116" s="32"/>
      <c r="S116" s="32"/>
      <c r="T116" s="32"/>
      <c r="U116" s="32"/>
      <c r="V116" s="32"/>
      <c r="W116" s="32"/>
      <c r="X116" s="246"/>
      <c r="Y116" s="246"/>
      <c r="Z116" s="246"/>
      <c r="AA116" s="210"/>
      <c r="AB116" s="211"/>
      <c r="AC116" s="211"/>
      <c r="AD116" s="211"/>
      <c r="AE116" s="212"/>
      <c r="AF116" s="213"/>
      <c r="AG116" s="214"/>
      <c r="AH116" s="214"/>
      <c r="AI116" s="214"/>
      <c r="AJ116" s="214"/>
      <c r="AK116" s="214"/>
      <c r="AL116" s="214"/>
      <c r="AM116" s="214"/>
      <c r="AN116" s="214"/>
      <c r="AO116" s="214"/>
    </row>
    <row r="117" spans="1:41" s="247" customFormat="1" ht="12.75">
      <c r="A117" s="39"/>
      <c r="B117" s="245"/>
      <c r="C117" s="39"/>
      <c r="D117" s="39"/>
      <c r="E117" s="39"/>
      <c r="F117" s="39"/>
      <c r="G117" s="32"/>
      <c r="H117" s="32"/>
      <c r="I117" s="32"/>
      <c r="J117" s="39"/>
      <c r="K117" s="32"/>
      <c r="L117" s="32"/>
      <c r="M117" s="33"/>
      <c r="N117" s="33"/>
      <c r="O117" s="33"/>
      <c r="P117" s="33"/>
      <c r="Q117" s="32"/>
      <c r="R117" s="32"/>
      <c r="S117" s="32"/>
      <c r="T117" s="32"/>
      <c r="U117" s="32"/>
      <c r="V117" s="32"/>
      <c r="W117" s="32"/>
      <c r="X117" s="246"/>
      <c r="Y117" s="246"/>
      <c r="Z117" s="246"/>
      <c r="AA117" s="210"/>
      <c r="AB117" s="211"/>
      <c r="AC117" s="211"/>
      <c r="AD117" s="211"/>
      <c r="AE117" s="212"/>
      <c r="AF117" s="213"/>
      <c r="AG117" s="214"/>
      <c r="AH117" s="214"/>
      <c r="AI117" s="214"/>
      <c r="AJ117" s="214"/>
      <c r="AK117" s="214"/>
      <c r="AL117" s="214"/>
      <c r="AM117" s="214"/>
      <c r="AN117" s="214"/>
      <c r="AO117" s="214"/>
    </row>
    <row r="118" spans="1:41" s="247" customFormat="1" ht="12.75">
      <c r="A118" s="39"/>
      <c r="B118" s="245"/>
      <c r="C118" s="39"/>
      <c r="D118" s="39"/>
      <c r="E118" s="39"/>
      <c r="F118" s="39"/>
      <c r="G118" s="32"/>
      <c r="H118" s="32"/>
      <c r="I118" s="32"/>
      <c r="J118" s="39"/>
      <c r="K118" s="32"/>
      <c r="L118" s="32"/>
      <c r="M118" s="33"/>
      <c r="N118" s="33"/>
      <c r="O118" s="33"/>
      <c r="P118" s="33"/>
      <c r="Q118" s="32"/>
      <c r="R118" s="32"/>
      <c r="S118" s="32"/>
      <c r="T118" s="32"/>
      <c r="U118" s="32"/>
      <c r="V118" s="32"/>
      <c r="W118" s="32"/>
      <c r="X118" s="246"/>
      <c r="Y118" s="246"/>
      <c r="Z118" s="246"/>
      <c r="AA118" s="210"/>
      <c r="AB118" s="211"/>
      <c r="AC118" s="211"/>
      <c r="AD118" s="211"/>
      <c r="AE118" s="212"/>
      <c r="AF118" s="213"/>
      <c r="AG118" s="214"/>
      <c r="AH118" s="214"/>
      <c r="AI118" s="214"/>
      <c r="AJ118" s="214"/>
      <c r="AK118" s="214"/>
      <c r="AL118" s="214"/>
      <c r="AM118" s="214"/>
      <c r="AN118" s="214"/>
      <c r="AO118" s="214"/>
    </row>
    <row r="119" spans="1:41" s="247" customFormat="1" ht="12.75">
      <c r="A119" s="39"/>
      <c r="B119" s="245"/>
      <c r="C119" s="39"/>
      <c r="D119" s="39"/>
      <c r="E119" s="39"/>
      <c r="F119" s="39"/>
      <c r="G119" s="32"/>
      <c r="H119" s="32"/>
      <c r="I119" s="32"/>
      <c r="J119" s="39"/>
      <c r="K119" s="32"/>
      <c r="L119" s="32"/>
      <c r="M119" s="33"/>
      <c r="N119" s="33"/>
      <c r="O119" s="33"/>
      <c r="P119" s="33"/>
      <c r="Q119" s="32"/>
      <c r="R119" s="32"/>
      <c r="S119" s="32"/>
      <c r="T119" s="32"/>
      <c r="U119" s="32"/>
      <c r="V119" s="32"/>
      <c r="W119" s="32"/>
      <c r="X119" s="246"/>
      <c r="Y119" s="246"/>
      <c r="Z119" s="246"/>
      <c r="AA119" s="210"/>
      <c r="AB119" s="211"/>
      <c r="AC119" s="211"/>
      <c r="AD119" s="211"/>
      <c r="AE119" s="212"/>
      <c r="AF119" s="213"/>
      <c r="AG119" s="214"/>
      <c r="AH119" s="214"/>
      <c r="AI119" s="214"/>
      <c r="AJ119" s="214"/>
      <c r="AK119" s="214"/>
      <c r="AL119" s="214"/>
      <c r="AM119" s="214"/>
      <c r="AN119" s="214"/>
      <c r="AO119" s="214"/>
    </row>
    <row r="120" spans="1:41" s="247" customFormat="1" ht="12.75">
      <c r="A120" s="39"/>
      <c r="B120" s="245"/>
      <c r="C120" s="39"/>
      <c r="D120" s="39"/>
      <c r="E120" s="39"/>
      <c r="F120" s="39"/>
      <c r="G120" s="32"/>
      <c r="H120" s="32"/>
      <c r="I120" s="32"/>
      <c r="J120" s="39"/>
      <c r="K120" s="32"/>
      <c r="L120" s="32"/>
      <c r="M120" s="33"/>
      <c r="N120" s="33"/>
      <c r="O120" s="33"/>
      <c r="P120" s="33"/>
      <c r="Q120" s="32"/>
      <c r="R120" s="32"/>
      <c r="S120" s="32"/>
      <c r="T120" s="32"/>
      <c r="U120" s="32"/>
      <c r="V120" s="32"/>
      <c r="W120" s="32"/>
      <c r="X120" s="246"/>
      <c r="Y120" s="246"/>
      <c r="Z120" s="246"/>
      <c r="AA120" s="210"/>
      <c r="AB120" s="211"/>
      <c r="AC120" s="211"/>
      <c r="AD120" s="211"/>
      <c r="AE120" s="212"/>
      <c r="AF120" s="213"/>
      <c r="AG120" s="214"/>
      <c r="AH120" s="214"/>
      <c r="AI120" s="214"/>
      <c r="AJ120" s="214"/>
      <c r="AK120" s="214"/>
      <c r="AL120" s="214"/>
      <c r="AM120" s="214"/>
      <c r="AN120" s="214"/>
      <c r="AO120" s="214"/>
    </row>
    <row r="121" spans="1:41" s="247" customFormat="1" ht="12.75">
      <c r="A121" s="39"/>
      <c r="B121" s="245"/>
      <c r="C121" s="39"/>
      <c r="D121" s="39"/>
      <c r="E121" s="39"/>
      <c r="F121" s="39"/>
      <c r="G121" s="32"/>
      <c r="H121" s="32"/>
      <c r="I121" s="32"/>
      <c r="J121" s="39"/>
      <c r="K121" s="32"/>
      <c r="L121" s="32"/>
      <c r="M121" s="33"/>
      <c r="N121" s="33"/>
      <c r="O121" s="33"/>
      <c r="P121" s="33"/>
      <c r="Q121" s="32"/>
      <c r="R121" s="32"/>
      <c r="S121" s="32"/>
      <c r="T121" s="32"/>
      <c r="U121" s="32"/>
      <c r="V121" s="32"/>
      <c r="W121" s="32"/>
      <c r="X121" s="246"/>
      <c r="Y121" s="246"/>
      <c r="Z121" s="246"/>
      <c r="AA121" s="210"/>
      <c r="AB121" s="211"/>
      <c r="AC121" s="211"/>
      <c r="AD121" s="211"/>
      <c r="AE121" s="212"/>
      <c r="AF121" s="213"/>
      <c r="AG121" s="214"/>
      <c r="AH121" s="214"/>
      <c r="AI121" s="214"/>
      <c r="AJ121" s="214"/>
      <c r="AK121" s="214"/>
      <c r="AL121" s="214"/>
      <c r="AM121" s="214"/>
      <c r="AN121" s="214"/>
      <c r="AO121" s="214"/>
    </row>
    <row r="122" spans="1:41" s="247" customFormat="1" ht="12.75">
      <c r="A122" s="39"/>
      <c r="B122" s="245"/>
      <c r="C122" s="39"/>
      <c r="D122" s="39"/>
      <c r="E122" s="39"/>
      <c r="F122" s="39"/>
      <c r="G122" s="32"/>
      <c r="H122" s="32"/>
      <c r="I122" s="32"/>
      <c r="J122" s="39"/>
      <c r="K122" s="32"/>
      <c r="L122" s="32"/>
      <c r="M122" s="33"/>
      <c r="N122" s="33"/>
      <c r="O122" s="33"/>
      <c r="P122" s="33"/>
      <c r="Q122" s="32"/>
      <c r="R122" s="32"/>
      <c r="S122" s="32"/>
      <c r="T122" s="32"/>
      <c r="U122" s="32"/>
      <c r="V122" s="32"/>
      <c r="W122" s="32"/>
      <c r="X122" s="246"/>
      <c r="Y122" s="246"/>
      <c r="Z122" s="246"/>
      <c r="AA122" s="210"/>
      <c r="AB122" s="211"/>
      <c r="AC122" s="211"/>
      <c r="AD122" s="211"/>
      <c r="AE122" s="212"/>
      <c r="AF122" s="213"/>
      <c r="AG122" s="214"/>
      <c r="AH122" s="214"/>
      <c r="AI122" s="214"/>
      <c r="AJ122" s="214"/>
      <c r="AK122" s="214"/>
      <c r="AL122" s="214"/>
      <c r="AM122" s="214"/>
      <c r="AN122" s="214"/>
      <c r="AO122" s="214"/>
    </row>
    <row r="123" spans="1:41" s="247" customFormat="1" ht="12.75">
      <c r="A123" s="39"/>
      <c r="B123" s="245"/>
      <c r="C123" s="39"/>
      <c r="D123" s="39"/>
      <c r="E123" s="39"/>
      <c r="F123" s="39"/>
      <c r="G123" s="32"/>
      <c r="H123" s="32"/>
      <c r="I123" s="32"/>
      <c r="J123" s="39"/>
      <c r="K123" s="32"/>
      <c r="L123" s="32"/>
      <c r="M123" s="33"/>
      <c r="N123" s="33"/>
      <c r="O123" s="33"/>
      <c r="P123" s="33"/>
      <c r="Q123" s="32"/>
      <c r="R123" s="32"/>
      <c r="S123" s="32"/>
      <c r="T123" s="32"/>
      <c r="U123" s="32"/>
      <c r="V123" s="32"/>
      <c r="W123" s="32"/>
      <c r="X123" s="246"/>
      <c r="Y123" s="246"/>
      <c r="Z123" s="246"/>
      <c r="AA123" s="210"/>
      <c r="AB123" s="211"/>
      <c r="AC123" s="211"/>
      <c r="AD123" s="211"/>
      <c r="AE123" s="212"/>
      <c r="AF123" s="213"/>
      <c r="AG123" s="214"/>
      <c r="AH123" s="214"/>
      <c r="AI123" s="214"/>
      <c r="AJ123" s="214"/>
      <c r="AK123" s="214"/>
      <c r="AL123" s="214"/>
      <c r="AM123" s="214"/>
      <c r="AN123" s="214"/>
      <c r="AO123" s="214"/>
    </row>
    <row r="124" spans="1:41" s="247" customFormat="1" ht="12.75">
      <c r="A124" s="39"/>
      <c r="B124" s="245"/>
      <c r="C124" s="39"/>
      <c r="D124" s="39"/>
      <c r="E124" s="39"/>
      <c r="F124" s="39"/>
      <c r="G124" s="32"/>
      <c r="H124" s="32"/>
      <c r="I124" s="32"/>
      <c r="J124" s="39"/>
      <c r="K124" s="32"/>
      <c r="L124" s="32"/>
      <c r="M124" s="33"/>
      <c r="N124" s="33"/>
      <c r="O124" s="33"/>
      <c r="P124" s="33"/>
      <c r="Q124" s="32"/>
      <c r="R124" s="32"/>
      <c r="S124" s="32"/>
      <c r="T124" s="32"/>
      <c r="U124" s="32"/>
      <c r="V124" s="32"/>
      <c r="W124" s="32"/>
      <c r="X124" s="246"/>
      <c r="Y124" s="246"/>
      <c r="Z124" s="246"/>
      <c r="AA124" s="210"/>
      <c r="AB124" s="211"/>
      <c r="AC124" s="211"/>
      <c r="AD124" s="211"/>
      <c r="AE124" s="212"/>
      <c r="AF124" s="213"/>
      <c r="AG124" s="214"/>
      <c r="AH124" s="214"/>
      <c r="AI124" s="214"/>
      <c r="AJ124" s="214"/>
      <c r="AK124" s="214"/>
      <c r="AL124" s="214"/>
      <c r="AM124" s="214"/>
      <c r="AN124" s="214"/>
      <c r="AO124" s="214"/>
    </row>
    <row r="125" spans="1:41" s="247" customFormat="1" ht="12.75">
      <c r="A125" s="39"/>
      <c r="B125" s="245"/>
      <c r="C125" s="39"/>
      <c r="D125" s="39"/>
      <c r="E125" s="39"/>
      <c r="F125" s="39"/>
      <c r="G125" s="32"/>
      <c r="H125" s="32"/>
      <c r="I125" s="32"/>
      <c r="J125" s="39"/>
      <c r="K125" s="32"/>
      <c r="L125" s="32"/>
      <c r="M125" s="33"/>
      <c r="N125" s="33"/>
      <c r="O125" s="33"/>
      <c r="P125" s="33"/>
      <c r="Q125" s="32"/>
      <c r="R125" s="32"/>
      <c r="S125" s="32"/>
      <c r="T125" s="32"/>
      <c r="U125" s="32"/>
      <c r="V125" s="32"/>
      <c r="W125" s="32"/>
      <c r="X125" s="246"/>
      <c r="Y125" s="246"/>
      <c r="Z125" s="246"/>
      <c r="AA125" s="210"/>
      <c r="AB125" s="211"/>
      <c r="AC125" s="211"/>
      <c r="AD125" s="211"/>
      <c r="AE125" s="212"/>
      <c r="AF125" s="213"/>
      <c r="AG125" s="214"/>
      <c r="AH125" s="214"/>
      <c r="AI125" s="214"/>
      <c r="AJ125" s="214"/>
      <c r="AK125" s="214"/>
      <c r="AL125" s="214"/>
      <c r="AM125" s="214"/>
      <c r="AN125" s="214"/>
      <c r="AO125" s="214"/>
    </row>
    <row r="126" spans="1:41" s="247" customFormat="1" ht="12.75">
      <c r="A126" s="39"/>
      <c r="B126" s="245"/>
      <c r="C126" s="39"/>
      <c r="D126" s="39"/>
      <c r="E126" s="39"/>
      <c r="F126" s="39"/>
      <c r="G126" s="32"/>
      <c r="H126" s="32"/>
      <c r="I126" s="32"/>
      <c r="J126" s="39"/>
      <c r="K126" s="32"/>
      <c r="L126" s="32"/>
      <c r="M126" s="33"/>
      <c r="N126" s="33"/>
      <c r="O126" s="33"/>
      <c r="P126" s="33"/>
      <c r="Q126" s="32"/>
      <c r="R126" s="32"/>
      <c r="S126" s="32"/>
      <c r="T126" s="32"/>
      <c r="U126" s="32"/>
      <c r="V126" s="32"/>
      <c r="W126" s="32"/>
      <c r="X126" s="246"/>
      <c r="Y126" s="246"/>
      <c r="Z126" s="246"/>
      <c r="AA126" s="210"/>
      <c r="AB126" s="211"/>
      <c r="AC126" s="211"/>
      <c r="AD126" s="211"/>
      <c r="AE126" s="212"/>
      <c r="AF126" s="213"/>
      <c r="AG126" s="214"/>
      <c r="AH126" s="214"/>
      <c r="AI126" s="214"/>
      <c r="AJ126" s="214"/>
      <c r="AK126" s="214"/>
      <c r="AL126" s="214"/>
      <c r="AM126" s="214"/>
      <c r="AN126" s="214"/>
      <c r="AO126" s="214"/>
    </row>
    <row r="127" spans="1:41" s="247" customFormat="1" ht="12.75">
      <c r="A127" s="39"/>
      <c r="B127" s="245"/>
      <c r="C127" s="39"/>
      <c r="D127" s="39"/>
      <c r="E127" s="39"/>
      <c r="F127" s="39"/>
      <c r="G127" s="32"/>
      <c r="H127" s="32"/>
      <c r="I127" s="32"/>
      <c r="J127" s="39"/>
      <c r="K127" s="32"/>
      <c r="L127" s="32"/>
      <c r="M127" s="33"/>
      <c r="N127" s="33"/>
      <c r="O127" s="33"/>
      <c r="P127" s="33"/>
      <c r="Q127" s="32"/>
      <c r="R127" s="32"/>
      <c r="S127" s="32"/>
      <c r="T127" s="32"/>
      <c r="U127" s="32"/>
      <c r="V127" s="32"/>
      <c r="W127" s="32"/>
      <c r="X127" s="246"/>
      <c r="Y127" s="246"/>
      <c r="Z127" s="246"/>
      <c r="AA127" s="210"/>
      <c r="AB127" s="211"/>
      <c r="AC127" s="211"/>
      <c r="AD127" s="211"/>
      <c r="AE127" s="212"/>
      <c r="AF127" s="213"/>
      <c r="AG127" s="214"/>
      <c r="AH127" s="214"/>
      <c r="AI127" s="214"/>
      <c r="AJ127" s="214"/>
      <c r="AK127" s="214"/>
      <c r="AL127" s="214"/>
      <c r="AM127" s="214"/>
      <c r="AN127" s="214"/>
      <c r="AO127" s="214"/>
    </row>
    <row r="128" spans="1:41" s="247" customFormat="1" ht="12.75">
      <c r="A128" s="39"/>
      <c r="B128" s="245"/>
      <c r="C128" s="39"/>
      <c r="D128" s="39"/>
      <c r="E128" s="39"/>
      <c r="F128" s="39"/>
      <c r="G128" s="32"/>
      <c r="H128" s="32"/>
      <c r="I128" s="32"/>
      <c r="J128" s="39"/>
      <c r="K128" s="32"/>
      <c r="L128" s="32"/>
      <c r="M128" s="33"/>
      <c r="N128" s="33"/>
      <c r="O128" s="33"/>
      <c r="P128" s="33"/>
      <c r="Q128" s="32"/>
      <c r="R128" s="32"/>
      <c r="S128" s="32"/>
      <c r="T128" s="32"/>
      <c r="U128" s="32"/>
      <c r="V128" s="32"/>
      <c r="W128" s="32"/>
      <c r="X128" s="246"/>
      <c r="Y128" s="246"/>
      <c r="Z128" s="246"/>
      <c r="AA128" s="210"/>
      <c r="AB128" s="211"/>
      <c r="AC128" s="211"/>
      <c r="AD128" s="211"/>
      <c r="AE128" s="212"/>
      <c r="AF128" s="213"/>
      <c r="AG128" s="214"/>
      <c r="AH128" s="214"/>
      <c r="AI128" s="214"/>
      <c r="AJ128" s="214"/>
      <c r="AK128" s="214"/>
      <c r="AL128" s="214"/>
      <c r="AM128" s="214"/>
      <c r="AN128" s="214"/>
      <c r="AO128" s="214"/>
    </row>
    <row r="129" spans="1:41" s="247" customFormat="1" ht="12.75">
      <c r="A129" s="39"/>
      <c r="B129" s="245"/>
      <c r="C129" s="39"/>
      <c r="D129" s="39"/>
      <c r="E129" s="39"/>
      <c r="F129" s="39"/>
      <c r="G129" s="32"/>
      <c r="H129" s="32"/>
      <c r="I129" s="32"/>
      <c r="J129" s="39"/>
      <c r="K129" s="32"/>
      <c r="L129" s="32"/>
      <c r="M129" s="33"/>
      <c r="N129" s="33"/>
      <c r="O129" s="33"/>
      <c r="P129" s="33"/>
      <c r="Q129" s="32"/>
      <c r="R129" s="32"/>
      <c r="S129" s="32"/>
      <c r="T129" s="32"/>
      <c r="U129" s="32"/>
      <c r="V129" s="32"/>
      <c r="W129" s="32"/>
      <c r="X129" s="246"/>
      <c r="Y129" s="246"/>
      <c r="Z129" s="246"/>
      <c r="AA129" s="210"/>
      <c r="AB129" s="211"/>
      <c r="AC129" s="211"/>
      <c r="AD129" s="211"/>
      <c r="AE129" s="212"/>
      <c r="AF129" s="213"/>
      <c r="AG129" s="214"/>
      <c r="AH129" s="214"/>
      <c r="AI129" s="214"/>
      <c r="AJ129" s="214"/>
      <c r="AK129" s="214"/>
      <c r="AL129" s="214"/>
      <c r="AM129" s="214"/>
      <c r="AN129" s="214"/>
      <c r="AO129" s="214"/>
    </row>
    <row r="130" spans="1:41" s="247" customFormat="1" ht="12.75">
      <c r="A130" s="39"/>
      <c r="B130" s="245"/>
      <c r="C130" s="39"/>
      <c r="D130" s="39"/>
      <c r="E130" s="39"/>
      <c r="F130" s="39"/>
      <c r="G130" s="32"/>
      <c r="H130" s="32"/>
      <c r="I130" s="32"/>
      <c r="J130" s="39"/>
      <c r="K130" s="32"/>
      <c r="L130" s="32"/>
      <c r="M130" s="33"/>
      <c r="N130" s="33"/>
      <c r="O130" s="33"/>
      <c r="P130" s="33"/>
      <c r="Q130" s="32"/>
      <c r="R130" s="32"/>
      <c r="S130" s="32"/>
      <c r="T130" s="32"/>
      <c r="U130" s="32"/>
      <c r="V130" s="32"/>
      <c r="W130" s="32"/>
      <c r="X130" s="246"/>
      <c r="Y130" s="246"/>
      <c r="Z130" s="246"/>
      <c r="AA130" s="210"/>
      <c r="AB130" s="211"/>
      <c r="AC130" s="211"/>
      <c r="AD130" s="211"/>
      <c r="AE130" s="212"/>
      <c r="AF130" s="213"/>
      <c r="AG130" s="214"/>
      <c r="AH130" s="214"/>
      <c r="AI130" s="214"/>
      <c r="AJ130" s="214"/>
      <c r="AK130" s="214"/>
      <c r="AL130" s="214"/>
      <c r="AM130" s="214"/>
      <c r="AN130" s="214"/>
      <c r="AO130" s="214"/>
    </row>
    <row r="131" spans="1:41" s="247" customFormat="1" ht="12.75">
      <c r="A131" s="39"/>
      <c r="B131" s="245"/>
      <c r="C131" s="39"/>
      <c r="D131" s="39"/>
      <c r="E131" s="39"/>
      <c r="F131" s="39"/>
      <c r="G131" s="32"/>
      <c r="H131" s="32"/>
      <c r="I131" s="32"/>
      <c r="J131" s="39"/>
      <c r="K131" s="32"/>
      <c r="L131" s="32"/>
      <c r="M131" s="33"/>
      <c r="N131" s="33"/>
      <c r="O131" s="33"/>
      <c r="P131" s="33"/>
      <c r="Q131" s="32"/>
      <c r="R131" s="32"/>
      <c r="S131" s="32"/>
      <c r="T131" s="32"/>
      <c r="U131" s="32"/>
      <c r="V131" s="32"/>
      <c r="W131" s="32"/>
      <c r="X131" s="246"/>
      <c r="Y131" s="246"/>
      <c r="Z131" s="246"/>
      <c r="AA131" s="210"/>
      <c r="AB131" s="211"/>
      <c r="AC131" s="211"/>
      <c r="AD131" s="211"/>
      <c r="AE131" s="212"/>
      <c r="AF131" s="213"/>
      <c r="AG131" s="214"/>
      <c r="AH131" s="214"/>
      <c r="AI131" s="214"/>
      <c r="AJ131" s="214"/>
      <c r="AK131" s="214"/>
      <c r="AL131" s="214"/>
      <c r="AM131" s="214"/>
      <c r="AN131" s="214"/>
      <c r="AO131" s="214"/>
    </row>
    <row r="132" spans="1:41" s="247" customFormat="1" ht="12.75">
      <c r="A132" s="39"/>
      <c r="B132" s="245"/>
      <c r="C132" s="39"/>
      <c r="D132" s="39"/>
      <c r="E132" s="39"/>
      <c r="F132" s="39"/>
      <c r="G132" s="32"/>
      <c r="H132" s="32"/>
      <c r="I132" s="32"/>
      <c r="J132" s="39"/>
      <c r="K132" s="32"/>
      <c r="L132" s="32"/>
      <c r="M132" s="33"/>
      <c r="N132" s="33"/>
      <c r="O132" s="33"/>
      <c r="P132" s="33"/>
      <c r="Q132" s="32"/>
      <c r="R132" s="32"/>
      <c r="S132" s="32"/>
      <c r="T132" s="32"/>
      <c r="U132" s="32"/>
      <c r="V132" s="32"/>
      <c r="W132" s="32"/>
      <c r="X132" s="246"/>
      <c r="Y132" s="246"/>
      <c r="Z132" s="246"/>
      <c r="AA132" s="210"/>
      <c r="AB132" s="211"/>
      <c r="AC132" s="211"/>
      <c r="AD132" s="211"/>
      <c r="AE132" s="212"/>
      <c r="AF132" s="213"/>
      <c r="AG132" s="214"/>
      <c r="AH132" s="214"/>
      <c r="AI132" s="214"/>
      <c r="AJ132" s="214"/>
      <c r="AK132" s="214"/>
      <c r="AL132" s="214"/>
      <c r="AM132" s="214"/>
      <c r="AN132" s="214"/>
      <c r="AO132" s="214"/>
    </row>
    <row r="133" spans="1:41" s="247" customFormat="1" ht="12.75">
      <c r="A133" s="39"/>
      <c r="B133" s="245"/>
      <c r="C133" s="39"/>
      <c r="D133" s="39"/>
      <c r="E133" s="39"/>
      <c r="F133" s="39"/>
      <c r="G133" s="32"/>
      <c r="H133" s="32"/>
      <c r="I133" s="32"/>
      <c r="J133" s="39"/>
      <c r="K133" s="32"/>
      <c r="L133" s="32"/>
      <c r="M133" s="33"/>
      <c r="N133" s="33"/>
      <c r="O133" s="33"/>
      <c r="P133" s="33"/>
      <c r="Q133" s="32"/>
      <c r="R133" s="32"/>
      <c r="S133" s="32"/>
      <c r="T133" s="32"/>
      <c r="U133" s="32"/>
      <c r="V133" s="32"/>
      <c r="W133" s="32"/>
      <c r="X133" s="246"/>
      <c r="Y133" s="246"/>
      <c r="Z133" s="246"/>
      <c r="AA133" s="210"/>
      <c r="AB133" s="211"/>
      <c r="AC133" s="211"/>
      <c r="AD133" s="211"/>
      <c r="AE133" s="212"/>
      <c r="AF133" s="213"/>
      <c r="AG133" s="214"/>
      <c r="AH133" s="214"/>
      <c r="AI133" s="214"/>
      <c r="AJ133" s="214"/>
      <c r="AK133" s="214"/>
      <c r="AL133" s="214"/>
      <c r="AM133" s="214"/>
      <c r="AN133" s="214"/>
      <c r="AO133" s="214"/>
    </row>
    <row r="134" spans="1:41" s="247" customFormat="1" ht="12.75">
      <c r="A134" s="39"/>
      <c r="B134" s="245"/>
      <c r="C134" s="39"/>
      <c r="D134" s="39"/>
      <c r="E134" s="39"/>
      <c r="F134" s="39"/>
      <c r="G134" s="32"/>
      <c r="H134" s="32"/>
      <c r="I134" s="32"/>
      <c r="J134" s="39"/>
      <c r="K134" s="32"/>
      <c r="L134" s="32"/>
      <c r="M134" s="33"/>
      <c r="N134" s="33"/>
      <c r="O134" s="33"/>
      <c r="P134" s="33"/>
      <c r="Q134" s="32"/>
      <c r="R134" s="32"/>
      <c r="S134" s="32"/>
      <c r="T134" s="32"/>
      <c r="U134" s="32"/>
      <c r="V134" s="32"/>
      <c r="W134" s="32"/>
      <c r="X134" s="246"/>
      <c r="Y134" s="246"/>
      <c r="Z134" s="246"/>
      <c r="AA134" s="210"/>
      <c r="AB134" s="211"/>
      <c r="AC134" s="211"/>
      <c r="AD134" s="211"/>
      <c r="AE134" s="212"/>
      <c r="AF134" s="213"/>
      <c r="AG134" s="214"/>
      <c r="AH134" s="214"/>
      <c r="AI134" s="214"/>
      <c r="AJ134" s="214"/>
      <c r="AK134" s="214"/>
      <c r="AL134" s="214"/>
      <c r="AM134" s="214"/>
      <c r="AN134" s="214"/>
      <c r="AO134" s="214"/>
    </row>
    <row r="135" spans="1:41" s="247" customFormat="1" ht="12.75">
      <c r="A135" s="39"/>
      <c r="B135" s="245"/>
      <c r="C135" s="39"/>
      <c r="D135" s="39"/>
      <c r="E135" s="39"/>
      <c r="F135" s="39"/>
      <c r="G135" s="32"/>
      <c r="H135" s="32"/>
      <c r="I135" s="32"/>
      <c r="J135" s="39"/>
      <c r="K135" s="32"/>
      <c r="L135" s="32"/>
      <c r="M135" s="33"/>
      <c r="N135" s="33"/>
      <c r="O135" s="33"/>
      <c r="P135" s="33"/>
      <c r="Q135" s="32"/>
      <c r="R135" s="32"/>
      <c r="S135" s="32"/>
      <c r="T135" s="32"/>
      <c r="U135" s="32"/>
      <c r="V135" s="32"/>
      <c r="W135" s="32"/>
      <c r="X135" s="246"/>
      <c r="Y135" s="246"/>
      <c r="Z135" s="246"/>
      <c r="AA135" s="210"/>
      <c r="AB135" s="211"/>
      <c r="AC135" s="211"/>
      <c r="AD135" s="211"/>
      <c r="AE135" s="212"/>
      <c r="AF135" s="213"/>
      <c r="AG135" s="214"/>
      <c r="AH135" s="214"/>
      <c r="AI135" s="214"/>
      <c r="AJ135" s="214"/>
      <c r="AK135" s="214"/>
      <c r="AL135" s="214"/>
      <c r="AM135" s="214"/>
      <c r="AN135" s="214"/>
      <c r="AO135" s="214"/>
    </row>
    <row r="136" spans="1:41" s="247" customFormat="1" ht="12.75">
      <c r="A136" s="39"/>
      <c r="B136" s="245"/>
      <c r="C136" s="39"/>
      <c r="D136" s="39"/>
      <c r="E136" s="39"/>
      <c r="F136" s="39"/>
      <c r="G136" s="32"/>
      <c r="H136" s="32"/>
      <c r="I136" s="32"/>
      <c r="J136" s="39"/>
      <c r="K136" s="32"/>
      <c r="L136" s="32"/>
      <c r="M136" s="33"/>
      <c r="N136" s="33"/>
      <c r="O136" s="33"/>
      <c r="P136" s="33"/>
      <c r="Q136" s="32"/>
      <c r="R136" s="32"/>
      <c r="S136" s="32"/>
      <c r="T136" s="32"/>
      <c r="U136" s="32"/>
      <c r="V136" s="32"/>
      <c r="W136" s="32"/>
      <c r="X136" s="246"/>
      <c r="Y136" s="246"/>
      <c r="Z136" s="246"/>
      <c r="AA136" s="210"/>
      <c r="AB136" s="211"/>
      <c r="AC136" s="211"/>
      <c r="AD136" s="211"/>
      <c r="AE136" s="212"/>
      <c r="AF136" s="213"/>
      <c r="AG136" s="214"/>
      <c r="AH136" s="214"/>
      <c r="AI136" s="214"/>
      <c r="AJ136" s="214"/>
      <c r="AK136" s="214"/>
      <c r="AL136" s="214"/>
      <c r="AM136" s="214"/>
      <c r="AN136" s="214"/>
      <c r="AO136" s="214"/>
    </row>
    <row r="137" spans="1:41" s="247" customFormat="1" ht="12.75">
      <c r="A137" s="39"/>
      <c r="B137" s="245"/>
      <c r="C137" s="39"/>
      <c r="D137" s="39"/>
      <c r="E137" s="39"/>
      <c r="F137" s="39"/>
      <c r="G137" s="32"/>
      <c r="H137" s="32"/>
      <c r="I137" s="32"/>
      <c r="J137" s="39"/>
      <c r="K137" s="32"/>
      <c r="L137" s="32"/>
      <c r="M137" s="33"/>
      <c r="N137" s="33"/>
      <c r="O137" s="33"/>
      <c r="P137" s="33"/>
      <c r="Q137" s="32"/>
      <c r="R137" s="32"/>
      <c r="S137" s="32"/>
      <c r="T137" s="32"/>
      <c r="U137" s="32"/>
      <c r="V137" s="32"/>
      <c r="W137" s="32"/>
      <c r="X137" s="246"/>
      <c r="Y137" s="246"/>
      <c r="Z137" s="246"/>
      <c r="AA137" s="210"/>
      <c r="AB137" s="211"/>
      <c r="AC137" s="211"/>
      <c r="AD137" s="211"/>
      <c r="AE137" s="212"/>
      <c r="AF137" s="213"/>
      <c r="AG137" s="214"/>
      <c r="AH137" s="214"/>
      <c r="AI137" s="214"/>
      <c r="AJ137" s="214"/>
      <c r="AK137" s="214"/>
      <c r="AL137" s="214"/>
      <c r="AM137" s="214"/>
      <c r="AN137" s="214"/>
      <c r="AO137" s="214"/>
    </row>
    <row r="138" spans="1:41" s="247" customFormat="1" ht="12.75">
      <c r="A138" s="39"/>
      <c r="B138" s="245"/>
      <c r="C138" s="39"/>
      <c r="D138" s="39"/>
      <c r="E138" s="39"/>
      <c r="F138" s="39"/>
      <c r="G138" s="32"/>
      <c r="H138" s="32"/>
      <c r="I138" s="32"/>
      <c r="J138" s="39"/>
      <c r="K138" s="32"/>
      <c r="L138" s="32"/>
      <c r="M138" s="33"/>
      <c r="N138" s="33"/>
      <c r="O138" s="33"/>
      <c r="P138" s="33"/>
      <c r="Q138" s="32"/>
      <c r="R138" s="32"/>
      <c r="S138" s="32"/>
      <c r="T138" s="32"/>
      <c r="U138" s="32"/>
      <c r="V138" s="32"/>
      <c r="W138" s="32"/>
      <c r="X138" s="246"/>
      <c r="Y138" s="246"/>
      <c r="Z138" s="246"/>
      <c r="AA138" s="210"/>
      <c r="AB138" s="211"/>
      <c r="AC138" s="211"/>
      <c r="AD138" s="211"/>
      <c r="AE138" s="212"/>
      <c r="AF138" s="213"/>
      <c r="AG138" s="214"/>
      <c r="AH138" s="214"/>
      <c r="AI138" s="214"/>
      <c r="AJ138" s="214"/>
      <c r="AK138" s="214"/>
      <c r="AL138" s="214"/>
      <c r="AM138" s="214"/>
      <c r="AN138" s="214"/>
      <c r="AO138" s="214"/>
    </row>
    <row r="139" spans="1:41" s="247" customFormat="1" ht="12.75">
      <c r="A139" s="39"/>
      <c r="B139" s="245"/>
      <c r="C139" s="39"/>
      <c r="D139" s="39"/>
      <c r="E139" s="39"/>
      <c r="F139" s="39"/>
      <c r="G139" s="32"/>
      <c r="H139" s="32"/>
      <c r="I139" s="32"/>
      <c r="J139" s="39"/>
      <c r="K139" s="32"/>
      <c r="L139" s="32"/>
      <c r="M139" s="33"/>
      <c r="N139" s="33"/>
      <c r="O139" s="33"/>
      <c r="P139" s="33"/>
      <c r="Q139" s="32"/>
      <c r="R139" s="32"/>
      <c r="S139" s="32"/>
      <c r="T139" s="32"/>
      <c r="U139" s="32"/>
      <c r="V139" s="32"/>
      <c r="W139" s="32"/>
      <c r="X139" s="246"/>
      <c r="Y139" s="246"/>
      <c r="Z139" s="246"/>
      <c r="AA139" s="210"/>
      <c r="AB139" s="211"/>
      <c r="AC139" s="211"/>
      <c r="AD139" s="211"/>
      <c r="AE139" s="212"/>
      <c r="AF139" s="213"/>
      <c r="AG139" s="214"/>
      <c r="AH139" s="214"/>
      <c r="AI139" s="214"/>
      <c r="AJ139" s="214"/>
      <c r="AK139" s="214"/>
      <c r="AL139" s="214"/>
      <c r="AM139" s="214"/>
      <c r="AN139" s="214"/>
      <c r="AO139" s="214"/>
    </row>
    <row r="140" spans="1:41" s="247" customFormat="1" ht="12.75">
      <c r="A140" s="39"/>
      <c r="B140" s="245"/>
      <c r="C140" s="39"/>
      <c r="D140" s="39"/>
      <c r="E140" s="39"/>
      <c r="F140" s="39"/>
      <c r="G140" s="32"/>
      <c r="H140" s="32"/>
      <c r="I140" s="32"/>
      <c r="J140" s="39"/>
      <c r="K140" s="32"/>
      <c r="L140" s="32"/>
      <c r="M140" s="33"/>
      <c r="N140" s="33"/>
      <c r="O140" s="33"/>
      <c r="P140" s="33"/>
      <c r="Q140" s="32"/>
      <c r="R140" s="32"/>
      <c r="S140" s="32"/>
      <c r="T140" s="32"/>
      <c r="U140" s="32"/>
      <c r="V140" s="32"/>
      <c r="W140" s="32"/>
      <c r="X140" s="246"/>
      <c r="Y140" s="246"/>
      <c r="Z140" s="246"/>
      <c r="AA140" s="210"/>
      <c r="AB140" s="211"/>
      <c r="AC140" s="211"/>
      <c r="AD140" s="211"/>
      <c r="AE140" s="212"/>
      <c r="AF140" s="213"/>
      <c r="AG140" s="214"/>
      <c r="AH140" s="214"/>
      <c r="AI140" s="214"/>
      <c r="AJ140" s="214"/>
      <c r="AK140" s="214"/>
      <c r="AL140" s="214"/>
      <c r="AM140" s="214"/>
      <c r="AN140" s="214"/>
      <c r="AO140" s="214"/>
    </row>
    <row r="141" spans="1:41" s="247" customFormat="1" ht="12.75">
      <c r="A141" s="39"/>
      <c r="B141" s="245"/>
      <c r="C141" s="39"/>
      <c r="D141" s="39"/>
      <c r="E141" s="39"/>
      <c r="F141" s="39"/>
      <c r="G141" s="32"/>
      <c r="H141" s="32"/>
      <c r="I141" s="32"/>
      <c r="J141" s="39"/>
      <c r="K141" s="32"/>
      <c r="L141" s="32"/>
      <c r="M141" s="33"/>
      <c r="N141" s="33"/>
      <c r="O141" s="33"/>
      <c r="P141" s="33"/>
      <c r="Q141" s="32"/>
      <c r="R141" s="32"/>
      <c r="S141" s="32"/>
      <c r="T141" s="32"/>
      <c r="U141" s="32"/>
      <c r="V141" s="32"/>
      <c r="W141" s="32"/>
      <c r="X141" s="246"/>
      <c r="Y141" s="246"/>
      <c r="Z141" s="246"/>
      <c r="AA141" s="210"/>
      <c r="AB141" s="211"/>
      <c r="AC141" s="211"/>
      <c r="AD141" s="211"/>
      <c r="AE141" s="212"/>
      <c r="AF141" s="213"/>
      <c r="AG141" s="214"/>
      <c r="AH141" s="214"/>
      <c r="AI141" s="214"/>
      <c r="AJ141" s="214"/>
      <c r="AK141" s="214"/>
      <c r="AL141" s="214"/>
      <c r="AM141" s="214"/>
      <c r="AN141" s="214"/>
      <c r="AO141" s="214"/>
    </row>
    <row r="142" spans="1:41" s="247" customFormat="1" ht="12.75">
      <c r="A142" s="39"/>
      <c r="B142" s="245"/>
      <c r="C142" s="39"/>
      <c r="D142" s="39"/>
      <c r="E142" s="39"/>
      <c r="F142" s="39"/>
      <c r="G142" s="32"/>
      <c r="H142" s="32"/>
      <c r="I142" s="32"/>
      <c r="J142" s="39"/>
      <c r="K142" s="32"/>
      <c r="L142" s="32"/>
      <c r="M142" s="33"/>
      <c r="N142" s="33"/>
      <c r="O142" s="33"/>
      <c r="P142" s="33"/>
      <c r="Q142" s="32"/>
      <c r="R142" s="32"/>
      <c r="S142" s="32"/>
      <c r="T142" s="32"/>
      <c r="U142" s="32"/>
      <c r="V142" s="32"/>
      <c r="W142" s="32"/>
      <c r="X142" s="246"/>
      <c r="Y142" s="246"/>
      <c r="Z142" s="246"/>
      <c r="AA142" s="210"/>
      <c r="AB142" s="211"/>
      <c r="AC142" s="211"/>
      <c r="AD142" s="211"/>
      <c r="AE142" s="212"/>
      <c r="AF142" s="213"/>
      <c r="AG142" s="214"/>
      <c r="AH142" s="214"/>
      <c r="AI142" s="214"/>
      <c r="AJ142" s="214"/>
      <c r="AK142" s="214"/>
      <c r="AL142" s="214"/>
      <c r="AM142" s="214"/>
      <c r="AN142" s="214"/>
      <c r="AO142" s="214"/>
    </row>
    <row r="143" spans="1:41" s="247" customFormat="1" ht="12.75">
      <c r="A143" s="39"/>
      <c r="B143" s="245"/>
      <c r="C143" s="39"/>
      <c r="D143" s="39"/>
      <c r="E143" s="39"/>
      <c r="F143" s="39"/>
      <c r="G143" s="32"/>
      <c r="H143" s="32"/>
      <c r="I143" s="32"/>
      <c r="J143" s="39"/>
      <c r="K143" s="32"/>
      <c r="L143" s="32"/>
      <c r="M143" s="33"/>
      <c r="N143" s="33"/>
      <c r="O143" s="33"/>
      <c r="P143" s="33"/>
      <c r="Q143" s="32"/>
      <c r="R143" s="32"/>
      <c r="S143" s="32"/>
      <c r="T143" s="32"/>
      <c r="U143" s="32"/>
      <c r="V143" s="32"/>
      <c r="W143" s="32"/>
      <c r="X143" s="246"/>
      <c r="Y143" s="246"/>
      <c r="Z143" s="246"/>
      <c r="AA143" s="210"/>
      <c r="AB143" s="211"/>
      <c r="AC143" s="211"/>
      <c r="AD143" s="211"/>
      <c r="AE143" s="212"/>
      <c r="AF143" s="213"/>
      <c r="AG143" s="214"/>
      <c r="AH143" s="214"/>
      <c r="AI143" s="214"/>
      <c r="AJ143" s="214"/>
      <c r="AK143" s="214"/>
      <c r="AL143" s="214"/>
      <c r="AM143" s="214"/>
      <c r="AN143" s="214"/>
      <c r="AO143" s="214"/>
    </row>
    <row r="144" spans="1:41" s="247" customFormat="1" ht="12.75">
      <c r="A144" s="39"/>
      <c r="B144" s="245"/>
      <c r="C144" s="39"/>
      <c r="D144" s="39"/>
      <c r="E144" s="39"/>
      <c r="F144" s="39"/>
      <c r="G144" s="32"/>
      <c r="H144" s="32"/>
      <c r="I144" s="32"/>
      <c r="J144" s="39"/>
      <c r="K144" s="32"/>
      <c r="L144" s="32"/>
      <c r="M144" s="33"/>
      <c r="N144" s="33"/>
      <c r="O144" s="33"/>
      <c r="P144" s="33"/>
      <c r="Q144" s="32"/>
      <c r="R144" s="32"/>
      <c r="S144" s="32"/>
      <c r="T144" s="32"/>
      <c r="U144" s="32"/>
      <c r="V144" s="32"/>
      <c r="W144" s="32"/>
      <c r="X144" s="246"/>
      <c r="Y144" s="246"/>
      <c r="Z144" s="246"/>
      <c r="AA144" s="210"/>
      <c r="AB144" s="211"/>
      <c r="AC144" s="211"/>
      <c r="AD144" s="211"/>
      <c r="AE144" s="212"/>
      <c r="AF144" s="213"/>
      <c r="AG144" s="214"/>
      <c r="AH144" s="214"/>
      <c r="AI144" s="214"/>
      <c r="AJ144" s="214"/>
      <c r="AK144" s="214"/>
      <c r="AL144" s="214"/>
      <c r="AM144" s="214"/>
      <c r="AN144" s="214"/>
      <c r="AO144" s="214"/>
    </row>
    <row r="145" spans="1:41" s="247" customFormat="1" ht="12.75">
      <c r="A145" s="39"/>
      <c r="B145" s="245"/>
      <c r="C145" s="39"/>
      <c r="D145" s="39"/>
      <c r="E145" s="39"/>
      <c r="F145" s="39"/>
      <c r="G145" s="32"/>
      <c r="H145" s="32"/>
      <c r="I145" s="32"/>
      <c r="J145" s="39"/>
      <c r="K145" s="32"/>
      <c r="L145" s="32"/>
      <c r="M145" s="33"/>
      <c r="N145" s="33"/>
      <c r="O145" s="33"/>
      <c r="P145" s="33"/>
      <c r="Q145" s="32"/>
      <c r="R145" s="32"/>
      <c r="S145" s="32"/>
      <c r="T145" s="32"/>
      <c r="U145" s="32"/>
      <c r="V145" s="32"/>
      <c r="W145" s="32"/>
      <c r="X145" s="246"/>
      <c r="Y145" s="246"/>
      <c r="Z145" s="246"/>
      <c r="AA145" s="210"/>
      <c r="AB145" s="211"/>
      <c r="AC145" s="211"/>
      <c r="AD145" s="211"/>
      <c r="AE145" s="212"/>
      <c r="AF145" s="213"/>
      <c r="AG145" s="214"/>
      <c r="AH145" s="214"/>
      <c r="AI145" s="214"/>
      <c r="AJ145" s="214"/>
      <c r="AK145" s="214"/>
      <c r="AL145" s="214"/>
      <c r="AM145" s="214"/>
      <c r="AN145" s="214"/>
      <c r="AO145" s="214"/>
    </row>
    <row r="146" spans="1:41" s="247" customFormat="1" ht="12.75">
      <c r="A146" s="39"/>
      <c r="B146" s="245"/>
      <c r="C146" s="39"/>
      <c r="D146" s="39"/>
      <c r="E146" s="39"/>
      <c r="F146" s="39"/>
      <c r="G146" s="32"/>
      <c r="H146" s="32"/>
      <c r="I146" s="32"/>
      <c r="J146" s="39"/>
      <c r="K146" s="32"/>
      <c r="L146" s="32"/>
      <c r="M146" s="33"/>
      <c r="N146" s="33"/>
      <c r="O146" s="33"/>
      <c r="P146" s="33"/>
      <c r="Q146" s="32"/>
      <c r="R146" s="32"/>
      <c r="S146" s="32"/>
      <c r="T146" s="32"/>
      <c r="U146" s="32"/>
      <c r="V146" s="32"/>
      <c r="W146" s="32"/>
      <c r="X146" s="246"/>
      <c r="Y146" s="246"/>
      <c r="Z146" s="246"/>
      <c r="AA146" s="210"/>
      <c r="AB146" s="211"/>
      <c r="AC146" s="211"/>
      <c r="AD146" s="211"/>
      <c r="AE146" s="212"/>
      <c r="AF146" s="213"/>
      <c r="AG146" s="214"/>
      <c r="AH146" s="214"/>
      <c r="AI146" s="214"/>
      <c r="AJ146" s="214"/>
      <c r="AK146" s="214"/>
      <c r="AL146" s="214"/>
      <c r="AM146" s="214"/>
      <c r="AN146" s="214"/>
      <c r="AO146" s="214"/>
    </row>
  </sheetData>
  <sheetProtection selectLockedCells="1" selectUnlockedCells="1"/>
  <mergeCells count="34">
    <mergeCell ref="A1:Y1"/>
    <mergeCell ref="A2:Y2"/>
    <mergeCell ref="A3:Y3"/>
    <mergeCell ref="A4:Y4"/>
    <mergeCell ref="A5:A7"/>
    <mergeCell ref="B5:B7"/>
    <mergeCell ref="C5:C7"/>
    <mergeCell ref="D5:D7"/>
    <mergeCell ref="E5:E7"/>
    <mergeCell ref="F5:I5"/>
    <mergeCell ref="J5:P5"/>
    <mergeCell ref="Q5:R5"/>
    <mergeCell ref="S5:T5"/>
    <mergeCell ref="U5:U7"/>
    <mergeCell ref="V5:W5"/>
    <mergeCell ref="X5:X7"/>
    <mergeCell ref="S6:S7"/>
    <mergeCell ref="T6:T7"/>
    <mergeCell ref="V6:V7"/>
    <mergeCell ref="W6:W7"/>
    <mergeCell ref="Y5:Y7"/>
    <mergeCell ref="Z5:Z7"/>
    <mergeCell ref="AA5:AA7"/>
    <mergeCell ref="AB5:AB7"/>
    <mergeCell ref="AC5:AC7"/>
    <mergeCell ref="F6:F7"/>
    <mergeCell ref="G6:G7"/>
    <mergeCell ref="H6:I6"/>
    <mergeCell ref="J6:J7"/>
    <mergeCell ref="K6:K7"/>
    <mergeCell ref="L6:L7"/>
    <mergeCell ref="M6:P6"/>
    <mergeCell ref="Q6:Q7"/>
    <mergeCell ref="R6:R7"/>
  </mergeCells>
  <printOptions horizontalCentered="1"/>
  <pageMargins left="0.39375" right="0.39375" top="0.5902777777777778" bottom="0.9847222222222223" header="0.5118055555555555" footer="0.39375"/>
  <pageSetup fitToHeight="0" fitToWidth="1" horizontalDpi="300" verticalDpi="300" orientation="landscape" paperSize="8"/>
  <headerFooter alignWithMargins="0">
    <oddFooter>&amp;R&amp;"+,Regular"&amp;12&amp;P</oddFooter>
  </headerFooter>
</worksheet>
</file>

<file path=xl/worksheets/sheet9.xml><?xml version="1.0" encoding="utf-8"?>
<worksheet xmlns="http://schemas.openxmlformats.org/spreadsheetml/2006/main" xmlns:r="http://schemas.openxmlformats.org/officeDocument/2006/relationships">
  <sheetPr>
    <tabColor indexed="38"/>
    <pageSetUpPr fitToPage="1"/>
  </sheetPr>
  <dimension ref="A1:AA46"/>
  <sheetViews>
    <sheetView zoomScale="75" zoomScaleNormal="75" workbookViewId="0" topLeftCell="A1">
      <pane xSplit="5" ySplit="9" topLeftCell="F10" activePane="bottomRight" state="frozen"/>
      <selection pane="topLeft" activeCell="A1" sqref="A1"/>
      <selection pane="topRight" activeCell="F1" sqref="F1"/>
      <selection pane="bottomLeft" activeCell="A10" sqref="A10"/>
      <selection pane="bottomRight" activeCell="P21" sqref="P21"/>
    </sheetView>
  </sheetViews>
  <sheetFormatPr defaultColWidth="9.140625" defaultRowHeight="12.75"/>
  <cols>
    <col min="1" max="1" width="4.28125" style="248" customWidth="1"/>
    <col min="2" max="2" width="46.00390625" style="248" customWidth="1"/>
    <col min="3" max="5" width="10.7109375" style="248" customWidth="1"/>
    <col min="6" max="6" width="16.8515625" style="248" customWidth="1"/>
    <col min="7" max="8" width="14.8515625" style="248" customWidth="1"/>
    <col min="9" max="12" width="0" style="248" hidden="1" customWidth="1"/>
    <col min="13" max="13" width="14.8515625" style="248" customWidth="1"/>
    <col min="14" max="15" width="0" style="248" hidden="1" customWidth="1"/>
    <col min="16" max="16" width="14.8515625" style="248" customWidth="1"/>
    <col min="17" max="21" width="0" style="248" hidden="1" customWidth="1"/>
    <col min="22" max="16384" width="9.140625" style="248" customWidth="1"/>
  </cols>
  <sheetData>
    <row r="1" spans="1:21" ht="12.75" customHeight="1">
      <c r="A1" s="308" t="s">
        <v>439</v>
      </c>
      <c r="B1" s="308"/>
      <c r="C1" s="308"/>
      <c r="D1" s="308"/>
      <c r="E1" s="308"/>
      <c r="F1" s="308"/>
      <c r="G1" s="308"/>
      <c r="H1" s="308"/>
      <c r="I1" s="308"/>
      <c r="J1" s="308"/>
      <c r="K1" s="308"/>
      <c r="L1" s="308"/>
      <c r="M1" s="308"/>
      <c r="N1" s="308"/>
      <c r="O1" s="308"/>
      <c r="P1" s="308"/>
      <c r="Q1" s="308"/>
      <c r="R1" s="308"/>
      <c r="S1" s="308"/>
      <c r="T1" s="308"/>
      <c r="U1" s="308"/>
    </row>
    <row r="2" spans="1:21" ht="12.75" customHeight="1">
      <c r="A2" s="308" t="s">
        <v>440</v>
      </c>
      <c r="B2" s="308"/>
      <c r="C2" s="308"/>
      <c r="D2" s="308"/>
      <c r="E2" s="308"/>
      <c r="F2" s="308"/>
      <c r="G2" s="308"/>
      <c r="H2" s="308"/>
      <c r="I2" s="308"/>
      <c r="J2" s="308"/>
      <c r="K2" s="308"/>
      <c r="L2" s="308"/>
      <c r="M2" s="308"/>
      <c r="N2" s="308"/>
      <c r="O2" s="308"/>
      <c r="P2" s="308"/>
      <c r="Q2" s="308"/>
      <c r="R2" s="308"/>
      <c r="S2" s="308"/>
      <c r="T2" s="308"/>
      <c r="U2" s="308"/>
    </row>
    <row r="3" spans="1:21" ht="12.75" customHeight="1">
      <c r="A3" s="293" t="s">
        <v>406</v>
      </c>
      <c r="B3" s="293"/>
      <c r="C3" s="293"/>
      <c r="D3" s="293"/>
      <c r="E3" s="293"/>
      <c r="F3" s="293"/>
      <c r="G3" s="293"/>
      <c r="H3" s="293"/>
      <c r="I3" s="293"/>
      <c r="J3" s="293"/>
      <c r="K3" s="293"/>
      <c r="L3" s="293"/>
      <c r="M3" s="293"/>
      <c r="N3" s="293"/>
      <c r="O3" s="293"/>
      <c r="P3" s="293"/>
      <c r="Q3" s="293"/>
      <c r="R3" s="293"/>
      <c r="S3" s="293"/>
      <c r="T3" s="293"/>
      <c r="U3" s="293"/>
    </row>
    <row r="4" spans="1:21" ht="12.75" customHeight="1">
      <c r="A4" s="290" t="s">
        <v>7</v>
      </c>
      <c r="B4" s="290"/>
      <c r="C4" s="290"/>
      <c r="D4" s="290"/>
      <c r="E4" s="290"/>
      <c r="F4" s="290"/>
      <c r="G4" s="290"/>
      <c r="H4" s="290"/>
      <c r="I4" s="290"/>
      <c r="J4" s="290"/>
      <c r="K4" s="290"/>
      <c r="L4" s="290"/>
      <c r="M4" s="290"/>
      <c r="N4" s="290"/>
      <c r="O4" s="290"/>
      <c r="P4" s="290"/>
      <c r="Q4" s="290"/>
      <c r="R4" s="290"/>
      <c r="S4" s="290"/>
      <c r="T4" s="290"/>
      <c r="U4" s="290"/>
    </row>
    <row r="5" spans="1:22" ht="30" customHeight="1">
      <c r="A5" s="289" t="s">
        <v>8</v>
      </c>
      <c r="B5" s="289" t="s">
        <v>163</v>
      </c>
      <c r="C5" s="289" t="s">
        <v>103</v>
      </c>
      <c r="D5" s="289" t="s">
        <v>164</v>
      </c>
      <c r="E5" s="289" t="s">
        <v>105</v>
      </c>
      <c r="F5" s="272" t="s">
        <v>165</v>
      </c>
      <c r="G5" s="272"/>
      <c r="H5" s="272"/>
      <c r="I5" s="272"/>
      <c r="J5" s="272" t="s">
        <v>167</v>
      </c>
      <c r="K5" s="272"/>
      <c r="L5" s="249" t="s">
        <v>260</v>
      </c>
      <c r="M5" s="272" t="s">
        <v>170</v>
      </c>
      <c r="N5" s="249" t="s">
        <v>260</v>
      </c>
      <c r="O5" s="272" t="s">
        <v>172</v>
      </c>
      <c r="P5" s="272" t="s">
        <v>441</v>
      </c>
      <c r="Q5" s="272" t="s">
        <v>174</v>
      </c>
      <c r="R5" s="272" t="s">
        <v>175</v>
      </c>
      <c r="S5" s="272" t="s">
        <v>442</v>
      </c>
      <c r="T5" s="289" t="s">
        <v>443</v>
      </c>
      <c r="U5" s="289" t="s">
        <v>119</v>
      </c>
      <c r="V5" s="311" t="s">
        <v>121</v>
      </c>
    </row>
    <row r="6" spans="1:22" ht="30" customHeight="1">
      <c r="A6" s="289"/>
      <c r="B6" s="289"/>
      <c r="C6" s="289"/>
      <c r="D6" s="289"/>
      <c r="E6" s="289"/>
      <c r="F6" s="289" t="s">
        <v>125</v>
      </c>
      <c r="G6" s="272" t="s">
        <v>126</v>
      </c>
      <c r="H6" s="272" t="s">
        <v>15</v>
      </c>
      <c r="I6" s="272"/>
      <c r="J6" s="272" t="s">
        <v>10</v>
      </c>
      <c r="K6" s="272" t="s">
        <v>179</v>
      </c>
      <c r="L6" s="272" t="s">
        <v>199</v>
      </c>
      <c r="M6" s="272"/>
      <c r="N6" s="249" t="s">
        <v>15</v>
      </c>
      <c r="O6" s="272"/>
      <c r="P6" s="272"/>
      <c r="Q6" s="272"/>
      <c r="R6" s="272"/>
      <c r="S6" s="272"/>
      <c r="T6" s="289"/>
      <c r="U6" s="289"/>
      <c r="V6" s="311"/>
    </row>
    <row r="7" spans="1:22" ht="30" customHeight="1">
      <c r="A7" s="289"/>
      <c r="B7" s="289"/>
      <c r="C7" s="289"/>
      <c r="D7" s="289"/>
      <c r="E7" s="289"/>
      <c r="F7" s="289"/>
      <c r="G7" s="272"/>
      <c r="H7" s="7" t="s">
        <v>262</v>
      </c>
      <c r="I7" s="7" t="s">
        <v>205</v>
      </c>
      <c r="J7" s="272"/>
      <c r="K7" s="272"/>
      <c r="L7" s="272"/>
      <c r="M7" s="272"/>
      <c r="N7" s="7" t="s">
        <v>205</v>
      </c>
      <c r="O7" s="272"/>
      <c r="P7" s="272"/>
      <c r="Q7" s="272"/>
      <c r="R7" s="272"/>
      <c r="S7" s="272"/>
      <c r="T7" s="289"/>
      <c r="U7" s="289"/>
      <c r="V7" s="311"/>
    </row>
    <row r="8" spans="1:21" ht="12.75">
      <c r="A8" s="83">
        <v>1</v>
      </c>
      <c r="B8" s="83">
        <v>2</v>
      </c>
      <c r="C8" s="83">
        <v>3</v>
      </c>
      <c r="D8" s="83">
        <v>4</v>
      </c>
      <c r="E8" s="83">
        <v>5</v>
      </c>
      <c r="F8" s="83">
        <v>6</v>
      </c>
      <c r="G8" s="7">
        <v>7</v>
      </c>
      <c r="H8" s="7">
        <v>8</v>
      </c>
      <c r="I8" s="7">
        <v>9</v>
      </c>
      <c r="J8" s="7">
        <v>10</v>
      </c>
      <c r="K8" s="7">
        <v>11</v>
      </c>
      <c r="L8" s="7"/>
      <c r="M8" s="7">
        <v>9</v>
      </c>
      <c r="N8" s="7"/>
      <c r="O8" s="7"/>
      <c r="P8" s="7">
        <v>10</v>
      </c>
      <c r="Q8" s="7"/>
      <c r="R8" s="7"/>
      <c r="S8" s="7"/>
      <c r="T8" s="83"/>
      <c r="U8" s="83"/>
    </row>
    <row r="9" spans="1:27" s="252" customFormat="1" ht="33" customHeight="1">
      <c r="A9" s="250"/>
      <c r="B9" s="250" t="s">
        <v>21</v>
      </c>
      <c r="C9" s="250"/>
      <c r="D9" s="250"/>
      <c r="E9" s="250"/>
      <c r="F9" s="250"/>
      <c r="G9" s="251">
        <f>+G10+G40</f>
        <v>15892670</v>
      </c>
      <c r="H9" s="251">
        <f>+H10+H40</f>
        <v>15892670</v>
      </c>
      <c r="I9" s="251">
        <f>+I10+I40</f>
        <v>0</v>
      </c>
      <c r="J9" s="251">
        <f>+J10+J40</f>
        <v>0</v>
      </c>
      <c r="K9" s="251">
        <f>+K10+K40</f>
        <v>0</v>
      </c>
      <c r="L9" s="251">
        <f>+L10+L40</f>
        <v>15798328</v>
      </c>
      <c r="M9" s="251">
        <f>+M10+M40</f>
        <v>15798328</v>
      </c>
      <c r="N9" s="251">
        <f>+N10+N40</f>
        <v>250000</v>
      </c>
      <c r="O9" s="251">
        <f>+O10+O40</f>
        <v>6715565</v>
      </c>
      <c r="P9" s="251">
        <v>7000000</v>
      </c>
      <c r="Q9" s="251">
        <f>+Q10+Q40</f>
        <v>0</v>
      </c>
      <c r="R9" s="251">
        <f>+R10+R40</f>
        <v>0</v>
      </c>
      <c r="S9" s="251">
        <f>+S10+S40</f>
        <v>0</v>
      </c>
      <c r="T9" s="250">
        <f>+T10+T40</f>
        <v>0</v>
      </c>
      <c r="U9" s="250">
        <f>+U10+U40</f>
        <v>0</v>
      </c>
      <c r="V9" s="252">
        <f>+V10+V40</f>
        <v>14</v>
      </c>
      <c r="W9" s="252">
        <f>+W10+W40</f>
        <v>0</v>
      </c>
      <c r="X9" s="252">
        <f>+X10+X40</f>
        <v>0</v>
      </c>
      <c r="Y9" s="252">
        <f>+Y10+Y40</f>
        <v>0</v>
      </c>
      <c r="Z9" s="252">
        <f>+Z10+Z40</f>
        <v>0</v>
      </c>
      <c r="AA9" s="252">
        <f>+AA10+AA40</f>
        <v>0</v>
      </c>
    </row>
    <row r="10" spans="1:27" s="252" customFormat="1" ht="33" customHeight="1">
      <c r="A10" s="250" t="s">
        <v>143</v>
      </c>
      <c r="B10" s="253" t="s">
        <v>444</v>
      </c>
      <c r="C10" s="250"/>
      <c r="D10" s="250"/>
      <c r="E10" s="250"/>
      <c r="F10" s="250"/>
      <c r="G10" s="251">
        <f>+G11</f>
        <v>14204328</v>
      </c>
      <c r="H10" s="251">
        <f>+H11</f>
        <v>14204328</v>
      </c>
      <c r="I10" s="251">
        <f>+I11</f>
        <v>0</v>
      </c>
      <c r="J10" s="251">
        <f>+J11</f>
        <v>0</v>
      </c>
      <c r="K10" s="251">
        <f>+K11</f>
        <v>0</v>
      </c>
      <c r="L10" s="251">
        <f>+L11</f>
        <v>14204328</v>
      </c>
      <c r="M10" s="251">
        <f>+M11</f>
        <v>14204328</v>
      </c>
      <c r="N10" s="251">
        <f>+N11</f>
        <v>250000</v>
      </c>
      <c r="O10" s="251">
        <f>+O11</f>
        <v>5715565</v>
      </c>
      <c r="P10" s="254">
        <f>+P11</f>
        <v>5715565</v>
      </c>
      <c r="Q10" s="251">
        <f>+Q11</f>
        <v>0</v>
      </c>
      <c r="R10" s="251">
        <f>+R11</f>
        <v>0</v>
      </c>
      <c r="S10" s="251">
        <f>+S11</f>
        <v>0</v>
      </c>
      <c r="T10" s="250">
        <f>+T11</f>
        <v>0</v>
      </c>
      <c r="U10" s="250">
        <f>+U11</f>
        <v>0</v>
      </c>
      <c r="V10" s="252">
        <f>+V11</f>
        <v>12</v>
      </c>
      <c r="W10" s="252">
        <f>+W11</f>
        <v>0</v>
      </c>
      <c r="X10" s="252">
        <f>+X11</f>
        <v>0</v>
      </c>
      <c r="Y10" s="252">
        <f>+Y11</f>
        <v>0</v>
      </c>
      <c r="Z10" s="252">
        <f>+Z11</f>
        <v>0</v>
      </c>
      <c r="AA10" s="252">
        <f>+AA11</f>
        <v>0</v>
      </c>
    </row>
    <row r="11" spans="1:27" s="252" customFormat="1" ht="33" customHeight="1">
      <c r="A11" s="250"/>
      <c r="B11" s="253" t="s">
        <v>27</v>
      </c>
      <c r="C11" s="250"/>
      <c r="D11" s="250"/>
      <c r="E11" s="250"/>
      <c r="F11" s="250"/>
      <c r="G11" s="251">
        <f>+G12+G25+G32+G37</f>
        <v>14204328</v>
      </c>
      <c r="H11" s="251">
        <f>+H12+H25+H32+H37</f>
        <v>14204328</v>
      </c>
      <c r="I11" s="251">
        <f>+I12+I25+I32+I37</f>
        <v>0</v>
      </c>
      <c r="J11" s="251">
        <f>+J12+J25+J32+J37</f>
        <v>0</v>
      </c>
      <c r="K11" s="251">
        <f>+K12+K25+K32+K37</f>
        <v>0</v>
      </c>
      <c r="L11" s="251">
        <f>+L12+L25+L32+L37</f>
        <v>14204328</v>
      </c>
      <c r="M11" s="251">
        <f>+M12+M25+M32+M37</f>
        <v>14204328</v>
      </c>
      <c r="N11" s="251">
        <f>+N12+N25+N32+N37</f>
        <v>250000</v>
      </c>
      <c r="O11" s="251">
        <f>+O12+O25+O32+O37</f>
        <v>5715565</v>
      </c>
      <c r="P11" s="254">
        <f>+P12+P25+P32+P37</f>
        <v>5715565</v>
      </c>
      <c r="Q11" s="251">
        <f>+Q12+Q25+Q32+Q37</f>
        <v>0</v>
      </c>
      <c r="R11" s="251">
        <f>+R12+R25+R32+R37</f>
        <v>0</v>
      </c>
      <c r="S11" s="251">
        <f>+S12+S25+S32+S37</f>
        <v>0</v>
      </c>
      <c r="T11" s="250">
        <f>+T12+T25+T32+T37</f>
        <v>0</v>
      </c>
      <c r="U11" s="250">
        <f>+U12+U25+U32+U37</f>
        <v>0</v>
      </c>
      <c r="V11" s="252">
        <f>+V12+V25+V32+V37</f>
        <v>12</v>
      </c>
      <c r="W11" s="252">
        <f>+W12+W25+W32+W37</f>
        <v>0</v>
      </c>
      <c r="X11" s="252">
        <f>+X12+X25+X32+X37</f>
        <v>0</v>
      </c>
      <c r="Y11" s="252">
        <f>+Y12+Y25+Y32+Y37</f>
        <v>0</v>
      </c>
      <c r="Z11" s="252">
        <f>+Z12+Z25+Z32+Z37</f>
        <v>0</v>
      </c>
      <c r="AA11" s="252">
        <f>+AA12+AA25+AA32+AA37</f>
        <v>0</v>
      </c>
    </row>
    <row r="12" spans="1:27" s="252" customFormat="1" ht="33" customHeight="1">
      <c r="A12" s="250"/>
      <c r="B12" s="253" t="s">
        <v>266</v>
      </c>
      <c r="C12" s="250"/>
      <c r="D12" s="250"/>
      <c r="E12" s="250"/>
      <c r="F12" s="250"/>
      <c r="G12" s="251">
        <f>+G13+G15+G17+G19+G21+G23</f>
        <v>6686806</v>
      </c>
      <c r="H12" s="251">
        <f>+H13+H15+H17+H19+H21+H23</f>
        <v>6686806</v>
      </c>
      <c r="I12" s="251">
        <f>+I13+I15+I17+I19+I21+I23</f>
        <v>0</v>
      </c>
      <c r="J12" s="251">
        <f>+J13+J15+J17+J19+J21+J23</f>
        <v>0</v>
      </c>
      <c r="K12" s="251">
        <f>+K13+K15+K17+K19+K21+K23</f>
        <v>0</v>
      </c>
      <c r="L12" s="251">
        <f>+L13+L15+L17+L19+L21+L23</f>
        <v>6686806</v>
      </c>
      <c r="M12" s="251">
        <f>+M13+M15+M17+M19+M21+M23</f>
        <v>6686806</v>
      </c>
      <c r="N12" s="251">
        <f>+N13+N15+N17+N19+N21+N23</f>
        <v>0</v>
      </c>
      <c r="O12" s="251">
        <f>+O13+O15+O17+O19+O21+O23</f>
        <v>3000000</v>
      </c>
      <c r="P12" s="254">
        <f>+P13+P15+P17+P19+P21+P23</f>
        <v>3000000</v>
      </c>
      <c r="Q12" s="251">
        <f>+Q13+Q15+Q17+Q19+Q21+Q23</f>
        <v>0</v>
      </c>
      <c r="R12" s="251">
        <f>+R13+R15+R17+R19+R21+R23</f>
        <v>0</v>
      </c>
      <c r="S12" s="251">
        <f>+S13+S15+S17+S19+S21+S23</f>
        <v>0</v>
      </c>
      <c r="T12" s="250">
        <f>+T13+T15+T17+T19+T21+T23</f>
        <v>0</v>
      </c>
      <c r="U12" s="250">
        <f>+U13+U15+U17+U19+U21+U23</f>
        <v>0</v>
      </c>
      <c r="V12" s="252">
        <f>+V13+V15+V17+V19+V21+V23</f>
        <v>6</v>
      </c>
      <c r="W12" s="252">
        <f>+W13+W15+W17+W19+W21+W23</f>
        <v>0</v>
      </c>
      <c r="X12" s="252">
        <f>+X13+X15+X17+X19+X21+X23</f>
        <v>0</v>
      </c>
      <c r="Y12" s="252">
        <f>+Y13+Y15+Y17+Y19+Y21+Y23</f>
        <v>0</v>
      </c>
      <c r="Z12" s="252">
        <f>+Z13+Z15+Z17+Z19+Z21+Z23</f>
        <v>0</v>
      </c>
      <c r="AA12" s="252">
        <f>+AA13+AA15+AA17+AA19+AA21+AA23</f>
        <v>0</v>
      </c>
    </row>
    <row r="13" spans="1:27" s="252" customFormat="1" ht="33" customHeight="1">
      <c r="A13" s="250"/>
      <c r="B13" s="253" t="s">
        <v>445</v>
      </c>
      <c r="C13" s="250"/>
      <c r="D13" s="250"/>
      <c r="E13" s="250"/>
      <c r="F13" s="250"/>
      <c r="G13" s="251">
        <f>SUM(G14)</f>
        <v>1497806</v>
      </c>
      <c r="H13" s="251">
        <f>SUM(H14)</f>
        <v>1497806</v>
      </c>
      <c r="I13" s="251">
        <f>SUM(I14)</f>
        <v>0</v>
      </c>
      <c r="J13" s="251">
        <f>SUM(J14)</f>
        <v>0</v>
      </c>
      <c r="K13" s="251">
        <f>SUM(K14)</f>
        <v>0</v>
      </c>
      <c r="L13" s="251">
        <f>SUM(L14)</f>
        <v>1497806</v>
      </c>
      <c r="M13" s="251">
        <f>SUM(M14)</f>
        <v>1497806</v>
      </c>
      <c r="N13" s="251">
        <f>SUM(N14)</f>
        <v>0</v>
      </c>
      <c r="O13" s="251">
        <f>SUM(O14)</f>
        <v>500000</v>
      </c>
      <c r="P13" s="254">
        <f>SUM(P14)</f>
        <v>500000</v>
      </c>
      <c r="Q13" s="251">
        <f>SUM(Q14)</f>
        <v>0</v>
      </c>
      <c r="R13" s="251">
        <f>SUM(R14)</f>
        <v>0</v>
      </c>
      <c r="S13" s="251">
        <f>SUM(S14)</f>
        <v>0</v>
      </c>
      <c r="T13" s="250">
        <f>SUM(T14)</f>
        <v>0</v>
      </c>
      <c r="U13" s="250">
        <f>SUM(U14)</f>
        <v>0</v>
      </c>
      <c r="V13" s="252">
        <f>SUM(V14)</f>
        <v>1</v>
      </c>
      <c r="W13" s="252">
        <f>SUM(W14)</f>
        <v>0</v>
      </c>
      <c r="X13" s="252">
        <f>SUM(X14)</f>
        <v>0</v>
      </c>
      <c r="Y13" s="252">
        <f>SUM(Y14)</f>
        <v>0</v>
      </c>
      <c r="Z13" s="252">
        <f>SUM(Z14)</f>
        <v>0</v>
      </c>
      <c r="AA13" s="252">
        <f>SUM(AA14)</f>
        <v>0</v>
      </c>
    </row>
    <row r="14" spans="1:22" s="257" customFormat="1" ht="81.75" customHeight="1">
      <c r="A14" s="83">
        <v>1</v>
      </c>
      <c r="B14" s="255" t="s">
        <v>446</v>
      </c>
      <c r="C14" s="83" t="s">
        <v>447</v>
      </c>
      <c r="D14" s="83" t="s">
        <v>448</v>
      </c>
      <c r="E14" s="83"/>
      <c r="F14" s="83" t="s">
        <v>449</v>
      </c>
      <c r="G14" s="102">
        <v>1497806</v>
      </c>
      <c r="H14" s="102">
        <v>1497806</v>
      </c>
      <c r="I14" s="102"/>
      <c r="J14" s="102"/>
      <c r="K14" s="102"/>
      <c r="L14" s="102">
        <v>1497806</v>
      </c>
      <c r="M14" s="102">
        <v>1497806</v>
      </c>
      <c r="N14" s="102"/>
      <c r="O14" s="102">
        <v>500000</v>
      </c>
      <c r="P14" s="256">
        <v>500000</v>
      </c>
      <c r="Q14" s="102"/>
      <c r="R14" s="102"/>
      <c r="S14" s="102"/>
      <c r="T14" s="83" t="s">
        <v>450</v>
      </c>
      <c r="U14" s="83" t="s">
        <v>451</v>
      </c>
      <c r="V14" s="257">
        <v>1</v>
      </c>
    </row>
    <row r="15" spans="1:27" s="252" customFormat="1" ht="33" customHeight="1">
      <c r="A15" s="250"/>
      <c r="B15" s="253" t="s">
        <v>452</v>
      </c>
      <c r="C15" s="250"/>
      <c r="D15" s="250"/>
      <c r="E15" s="250"/>
      <c r="F15" s="250"/>
      <c r="G15" s="251">
        <f>SUM(G16)</f>
        <v>700000</v>
      </c>
      <c r="H15" s="251">
        <f>SUM(H16)</f>
        <v>700000</v>
      </c>
      <c r="I15" s="251">
        <f>SUM(I16)</f>
        <v>0</v>
      </c>
      <c r="J15" s="251">
        <f>SUM(J16)</f>
        <v>0</v>
      </c>
      <c r="K15" s="251">
        <f>SUM(K16)</f>
        <v>0</v>
      </c>
      <c r="L15" s="251">
        <f>SUM(L16)</f>
        <v>700000</v>
      </c>
      <c r="M15" s="251">
        <f>SUM(M16)</f>
        <v>700000</v>
      </c>
      <c r="N15" s="251">
        <f>SUM(N16)</f>
        <v>0</v>
      </c>
      <c r="O15" s="251">
        <f>SUM(O16)</f>
        <v>500000</v>
      </c>
      <c r="P15" s="254">
        <f>SUM(P16)</f>
        <v>500000</v>
      </c>
      <c r="Q15" s="251">
        <f>SUM(Q16)</f>
        <v>0</v>
      </c>
      <c r="R15" s="251">
        <f>SUM(R16)</f>
        <v>0</v>
      </c>
      <c r="S15" s="251">
        <f>SUM(S16)</f>
        <v>0</v>
      </c>
      <c r="T15" s="250">
        <f>SUM(T16)</f>
        <v>0</v>
      </c>
      <c r="U15" s="250">
        <f>SUM(U16)</f>
        <v>0</v>
      </c>
      <c r="V15" s="252">
        <f>SUM(V16)</f>
        <v>1</v>
      </c>
      <c r="W15" s="252">
        <f>SUM(W16)</f>
        <v>0</v>
      </c>
      <c r="X15" s="252">
        <f>SUM(X16)</f>
        <v>0</v>
      </c>
      <c r="Y15" s="252">
        <f>SUM(Y16)</f>
        <v>0</v>
      </c>
      <c r="Z15" s="252">
        <f>SUM(Z16)</f>
        <v>0</v>
      </c>
      <c r="AA15" s="252">
        <f>SUM(AA16)</f>
        <v>0</v>
      </c>
    </row>
    <row r="16" spans="1:22" s="257" customFormat="1" ht="107.25" customHeight="1">
      <c r="A16" s="83">
        <v>1</v>
      </c>
      <c r="B16" s="255" t="s">
        <v>453</v>
      </c>
      <c r="C16" s="83" t="s">
        <v>454</v>
      </c>
      <c r="D16" s="83" t="s">
        <v>455</v>
      </c>
      <c r="E16" s="83" t="s">
        <v>271</v>
      </c>
      <c r="F16" s="83"/>
      <c r="G16" s="102">
        <v>700000</v>
      </c>
      <c r="H16" s="102">
        <v>700000</v>
      </c>
      <c r="I16" s="102"/>
      <c r="J16" s="102"/>
      <c r="K16" s="102"/>
      <c r="L16" s="102">
        <v>700000</v>
      </c>
      <c r="M16" s="102">
        <v>700000</v>
      </c>
      <c r="N16" s="102"/>
      <c r="O16" s="102">
        <v>500000</v>
      </c>
      <c r="P16" s="256">
        <v>500000</v>
      </c>
      <c r="Q16" s="102"/>
      <c r="R16" s="102"/>
      <c r="S16" s="102"/>
      <c r="T16" s="83" t="s">
        <v>456</v>
      </c>
      <c r="U16" s="83" t="s">
        <v>451</v>
      </c>
      <c r="V16" s="257">
        <v>1</v>
      </c>
    </row>
    <row r="17" spans="1:27" s="252" customFormat="1" ht="33" customHeight="1">
      <c r="A17" s="250"/>
      <c r="B17" s="253" t="s">
        <v>457</v>
      </c>
      <c r="C17" s="250"/>
      <c r="D17" s="250"/>
      <c r="E17" s="250"/>
      <c r="F17" s="250"/>
      <c r="G17" s="251">
        <f>SUM(G18)</f>
        <v>900000</v>
      </c>
      <c r="H17" s="251">
        <f>SUM(H18)</f>
        <v>900000</v>
      </c>
      <c r="I17" s="251">
        <f>SUM(I18)</f>
        <v>0</v>
      </c>
      <c r="J17" s="251">
        <f>SUM(J18)</f>
        <v>0</v>
      </c>
      <c r="K17" s="251">
        <f>SUM(K18)</f>
        <v>0</v>
      </c>
      <c r="L17" s="251">
        <f>SUM(L18)</f>
        <v>900000</v>
      </c>
      <c r="M17" s="251">
        <f>SUM(M18)</f>
        <v>900000</v>
      </c>
      <c r="N17" s="251">
        <f>SUM(N18)</f>
        <v>0</v>
      </c>
      <c r="O17" s="251">
        <f>SUM(O18)</f>
        <v>500000</v>
      </c>
      <c r="P17" s="254">
        <f>SUM(P18)</f>
        <v>500000</v>
      </c>
      <c r="Q17" s="251">
        <f>SUM(Q18)</f>
        <v>0</v>
      </c>
      <c r="R17" s="251">
        <f>SUM(R18)</f>
        <v>0</v>
      </c>
      <c r="S17" s="251">
        <f>SUM(S18)</f>
        <v>0</v>
      </c>
      <c r="T17" s="250">
        <f>SUM(T18)</f>
        <v>0</v>
      </c>
      <c r="U17" s="250">
        <f>SUM(U18)</f>
        <v>0</v>
      </c>
      <c r="V17" s="252">
        <f>SUM(V18)</f>
        <v>1</v>
      </c>
      <c r="W17" s="252">
        <f>SUM(W18)</f>
        <v>0</v>
      </c>
      <c r="X17" s="252">
        <f>SUM(X18)</f>
        <v>0</v>
      </c>
      <c r="Y17" s="252">
        <f>SUM(Y18)</f>
        <v>0</v>
      </c>
      <c r="Z17" s="252">
        <f>SUM(Z18)</f>
        <v>0</v>
      </c>
      <c r="AA17" s="252">
        <f>SUM(AA18)</f>
        <v>0</v>
      </c>
    </row>
    <row r="18" spans="1:22" s="257" customFormat="1" ht="94.5" customHeight="1">
      <c r="A18" s="83">
        <v>1</v>
      </c>
      <c r="B18" s="255" t="s">
        <v>458</v>
      </c>
      <c r="C18" s="83" t="s">
        <v>459</v>
      </c>
      <c r="D18" s="83"/>
      <c r="E18" s="83" t="s">
        <v>271</v>
      </c>
      <c r="F18" s="83"/>
      <c r="G18" s="102">
        <v>900000</v>
      </c>
      <c r="H18" s="102">
        <v>900000</v>
      </c>
      <c r="I18" s="102"/>
      <c r="J18" s="102"/>
      <c r="K18" s="102"/>
      <c r="L18" s="102">
        <v>900000</v>
      </c>
      <c r="M18" s="102">
        <v>900000</v>
      </c>
      <c r="N18" s="102"/>
      <c r="O18" s="102">
        <v>500000</v>
      </c>
      <c r="P18" s="256">
        <v>500000</v>
      </c>
      <c r="Q18" s="102"/>
      <c r="R18" s="102"/>
      <c r="S18" s="102"/>
      <c r="T18" s="83" t="s">
        <v>460</v>
      </c>
      <c r="U18" s="83" t="s">
        <v>451</v>
      </c>
      <c r="V18" s="257">
        <v>1</v>
      </c>
    </row>
    <row r="19" spans="1:27" s="252" customFormat="1" ht="33" customHeight="1">
      <c r="A19" s="250"/>
      <c r="B19" s="253" t="s">
        <v>461</v>
      </c>
      <c r="C19" s="250"/>
      <c r="D19" s="250"/>
      <c r="E19" s="250"/>
      <c r="F19" s="250"/>
      <c r="G19" s="251">
        <f>SUM(G20)</f>
        <v>1489000</v>
      </c>
      <c r="H19" s="251">
        <f>SUM(H20)</f>
        <v>1489000</v>
      </c>
      <c r="I19" s="251">
        <f>SUM(I20)</f>
        <v>0</v>
      </c>
      <c r="J19" s="251">
        <f>SUM(J20)</f>
        <v>0</v>
      </c>
      <c r="K19" s="251">
        <f>SUM(K20)</f>
        <v>0</v>
      </c>
      <c r="L19" s="251">
        <f>SUM(L20)</f>
        <v>1489000</v>
      </c>
      <c r="M19" s="251">
        <f>SUM(M20)</f>
        <v>1489000</v>
      </c>
      <c r="N19" s="251">
        <f>SUM(N20)</f>
        <v>0</v>
      </c>
      <c r="O19" s="251">
        <f>SUM(O20)</f>
        <v>500000</v>
      </c>
      <c r="P19" s="254">
        <f>SUM(P20)</f>
        <v>500000</v>
      </c>
      <c r="Q19" s="251">
        <f>SUM(Q20)</f>
        <v>0</v>
      </c>
      <c r="R19" s="251">
        <f>SUM(R20)</f>
        <v>0</v>
      </c>
      <c r="S19" s="251">
        <f>SUM(S20)</f>
        <v>0</v>
      </c>
      <c r="T19" s="250">
        <f>SUM(T20)</f>
        <v>0</v>
      </c>
      <c r="U19" s="250">
        <f>SUM(U20)</f>
        <v>0</v>
      </c>
      <c r="V19" s="252">
        <f>SUM(V20)</f>
        <v>1</v>
      </c>
      <c r="W19" s="252">
        <f>SUM(W20)</f>
        <v>0</v>
      </c>
      <c r="X19" s="252">
        <f>SUM(X20)</f>
        <v>0</v>
      </c>
      <c r="Y19" s="252">
        <f>SUM(Y20)</f>
        <v>0</v>
      </c>
      <c r="Z19" s="252">
        <f>SUM(Z20)</f>
        <v>0</v>
      </c>
      <c r="AA19" s="252">
        <f>SUM(AA20)</f>
        <v>0</v>
      </c>
    </row>
    <row r="20" spans="1:22" s="257" customFormat="1" ht="94.5" customHeight="1">
      <c r="A20" s="83">
        <v>1</v>
      </c>
      <c r="B20" s="255" t="s">
        <v>462</v>
      </c>
      <c r="C20" s="83" t="s">
        <v>463</v>
      </c>
      <c r="D20" s="83"/>
      <c r="E20" s="83"/>
      <c r="F20" s="83"/>
      <c r="G20" s="102">
        <v>1489000</v>
      </c>
      <c r="H20" s="102">
        <v>1489000</v>
      </c>
      <c r="I20" s="102"/>
      <c r="J20" s="102"/>
      <c r="K20" s="102"/>
      <c r="L20" s="102">
        <v>1489000</v>
      </c>
      <c r="M20" s="102">
        <v>1489000</v>
      </c>
      <c r="N20" s="102"/>
      <c r="O20" s="102">
        <v>500000</v>
      </c>
      <c r="P20" s="256">
        <v>500000</v>
      </c>
      <c r="Q20" s="102"/>
      <c r="R20" s="102"/>
      <c r="S20" s="102"/>
      <c r="T20" s="83" t="s">
        <v>464</v>
      </c>
      <c r="U20" s="83" t="s">
        <v>451</v>
      </c>
      <c r="V20" s="257">
        <v>1</v>
      </c>
    </row>
    <row r="21" spans="1:27" s="252" customFormat="1" ht="33" customHeight="1">
      <c r="A21" s="250"/>
      <c r="B21" s="253" t="s">
        <v>267</v>
      </c>
      <c r="C21" s="250"/>
      <c r="D21" s="250"/>
      <c r="E21" s="250"/>
      <c r="F21" s="250"/>
      <c r="G21" s="251">
        <f>SUM(G22)</f>
        <v>1400000</v>
      </c>
      <c r="H21" s="251">
        <f>SUM(H22)</f>
        <v>1400000</v>
      </c>
      <c r="I21" s="251">
        <f>SUM(I22)</f>
        <v>0</v>
      </c>
      <c r="J21" s="251">
        <f>SUM(J22)</f>
        <v>0</v>
      </c>
      <c r="K21" s="251">
        <f>SUM(K22)</f>
        <v>0</v>
      </c>
      <c r="L21" s="251">
        <f>SUM(L22)</f>
        <v>1400000</v>
      </c>
      <c r="M21" s="251">
        <f>SUM(M22)</f>
        <v>1400000</v>
      </c>
      <c r="N21" s="251">
        <f>SUM(N22)</f>
        <v>0</v>
      </c>
      <c r="O21" s="251">
        <f>SUM(O22)</f>
        <v>500000</v>
      </c>
      <c r="P21" s="254">
        <f>SUM(P22)</f>
        <v>500000</v>
      </c>
      <c r="Q21" s="251">
        <f>SUM(Q22)</f>
        <v>0</v>
      </c>
      <c r="R21" s="251">
        <f>SUM(R22)</f>
        <v>0</v>
      </c>
      <c r="S21" s="251">
        <f>SUM(S22)</f>
        <v>0</v>
      </c>
      <c r="T21" s="250">
        <f>SUM(T22)</f>
        <v>0</v>
      </c>
      <c r="U21" s="250">
        <f>SUM(U22)</f>
        <v>0</v>
      </c>
      <c r="V21" s="252">
        <f>SUM(V22)</f>
        <v>1</v>
      </c>
      <c r="W21" s="252">
        <f>SUM(W22)</f>
        <v>0</v>
      </c>
      <c r="X21" s="252">
        <f>SUM(X22)</f>
        <v>0</v>
      </c>
      <c r="Y21" s="252">
        <f>SUM(Y22)</f>
        <v>0</v>
      </c>
      <c r="Z21" s="252">
        <f>SUM(Z22)</f>
        <v>0</v>
      </c>
      <c r="AA21" s="252">
        <f>SUM(AA22)</f>
        <v>0</v>
      </c>
    </row>
    <row r="22" spans="1:22" s="257" customFormat="1" ht="69" customHeight="1">
      <c r="A22" s="83">
        <v>1</v>
      </c>
      <c r="B22" s="255" t="s">
        <v>268</v>
      </c>
      <c r="C22" s="83" t="s">
        <v>269</v>
      </c>
      <c r="D22" s="83" t="s">
        <v>270</v>
      </c>
      <c r="E22" s="83" t="s">
        <v>271</v>
      </c>
      <c r="F22" s="83"/>
      <c r="G22" s="102">
        <v>1400000</v>
      </c>
      <c r="H22" s="102">
        <v>1400000</v>
      </c>
      <c r="I22" s="102"/>
      <c r="J22" s="102"/>
      <c r="K22" s="102"/>
      <c r="L22" s="102">
        <v>1400000</v>
      </c>
      <c r="M22" s="102">
        <v>1400000</v>
      </c>
      <c r="N22" s="102"/>
      <c r="O22" s="102">
        <v>500000</v>
      </c>
      <c r="P22" s="256">
        <v>500000</v>
      </c>
      <c r="Q22" s="102"/>
      <c r="R22" s="102"/>
      <c r="S22" s="102"/>
      <c r="T22" s="83" t="s">
        <v>465</v>
      </c>
      <c r="U22" s="83" t="s">
        <v>451</v>
      </c>
      <c r="V22" s="257">
        <v>1</v>
      </c>
    </row>
    <row r="23" spans="1:27" s="252" customFormat="1" ht="33" customHeight="1">
      <c r="A23" s="250"/>
      <c r="B23" s="253" t="s">
        <v>466</v>
      </c>
      <c r="C23" s="250"/>
      <c r="D23" s="250"/>
      <c r="E23" s="250"/>
      <c r="F23" s="250"/>
      <c r="G23" s="251">
        <f>SUM(G24)</f>
        <v>700000</v>
      </c>
      <c r="H23" s="251">
        <f>SUM(H24)</f>
        <v>700000</v>
      </c>
      <c r="I23" s="251">
        <f>SUM(I24)</f>
        <v>0</v>
      </c>
      <c r="J23" s="251">
        <f>SUM(J24)</f>
        <v>0</v>
      </c>
      <c r="K23" s="251">
        <f>SUM(K24)</f>
        <v>0</v>
      </c>
      <c r="L23" s="251">
        <f>SUM(L24)</f>
        <v>700000</v>
      </c>
      <c r="M23" s="251">
        <f>SUM(M24)</f>
        <v>700000</v>
      </c>
      <c r="N23" s="251">
        <f>SUM(N24)</f>
        <v>0</v>
      </c>
      <c r="O23" s="251">
        <f>SUM(O24)</f>
        <v>500000</v>
      </c>
      <c r="P23" s="254">
        <f>SUM(P24)</f>
        <v>500000</v>
      </c>
      <c r="Q23" s="251">
        <f>SUM(Q24)</f>
        <v>0</v>
      </c>
      <c r="R23" s="251">
        <f>SUM(R24)</f>
        <v>0</v>
      </c>
      <c r="S23" s="251">
        <f>SUM(S24)</f>
        <v>0</v>
      </c>
      <c r="T23" s="250">
        <f>SUM(T24)</f>
        <v>0</v>
      </c>
      <c r="U23" s="250">
        <f>SUM(U24)</f>
        <v>0</v>
      </c>
      <c r="V23" s="252">
        <f>SUM(V24)</f>
        <v>1</v>
      </c>
      <c r="W23" s="252">
        <f>SUM(W24)</f>
        <v>0</v>
      </c>
      <c r="X23" s="252">
        <f>SUM(X24)</f>
        <v>0</v>
      </c>
      <c r="Y23" s="252">
        <f>SUM(Y24)</f>
        <v>0</v>
      </c>
      <c r="Z23" s="252">
        <f>SUM(Z24)</f>
        <v>0</v>
      </c>
      <c r="AA23" s="252">
        <f>SUM(AA24)</f>
        <v>0</v>
      </c>
    </row>
    <row r="24" spans="1:22" s="257" customFormat="1" ht="43.5" customHeight="1">
      <c r="A24" s="83">
        <v>1</v>
      </c>
      <c r="B24" s="255" t="s">
        <v>467</v>
      </c>
      <c r="C24" s="83" t="s">
        <v>468</v>
      </c>
      <c r="D24" s="83" t="s">
        <v>469</v>
      </c>
      <c r="E24" s="83" t="s">
        <v>271</v>
      </c>
      <c r="F24" s="83"/>
      <c r="G24" s="102">
        <v>700000</v>
      </c>
      <c r="H24" s="102">
        <v>700000</v>
      </c>
      <c r="I24" s="102"/>
      <c r="J24" s="102"/>
      <c r="K24" s="102"/>
      <c r="L24" s="102">
        <v>700000</v>
      </c>
      <c r="M24" s="102">
        <v>700000</v>
      </c>
      <c r="N24" s="102"/>
      <c r="O24" s="102">
        <v>500000</v>
      </c>
      <c r="P24" s="256">
        <v>500000</v>
      </c>
      <c r="Q24" s="102"/>
      <c r="R24" s="102"/>
      <c r="S24" s="102"/>
      <c r="T24" s="83" t="s">
        <v>470</v>
      </c>
      <c r="U24" s="83" t="s">
        <v>451</v>
      </c>
      <c r="V24" s="257">
        <v>1</v>
      </c>
    </row>
    <row r="25" spans="1:27" s="252" customFormat="1" ht="33" customHeight="1">
      <c r="A25" s="250"/>
      <c r="B25" s="253" t="s">
        <v>305</v>
      </c>
      <c r="C25" s="250"/>
      <c r="D25" s="250"/>
      <c r="E25" s="250"/>
      <c r="F25" s="250"/>
      <c r="G25" s="251">
        <f>+G26+G28+G30</f>
        <v>4360447</v>
      </c>
      <c r="H25" s="251">
        <f>+H26+H28+H30</f>
        <v>4360447</v>
      </c>
      <c r="I25" s="251">
        <f>+I26+I28+I30</f>
        <v>0</v>
      </c>
      <c r="J25" s="251">
        <f>+J26+J28+J30</f>
        <v>0</v>
      </c>
      <c r="K25" s="251">
        <f>+K26+K28+K30</f>
        <v>0</v>
      </c>
      <c r="L25" s="251">
        <f>+L26+L28+L30</f>
        <v>4360447</v>
      </c>
      <c r="M25" s="251">
        <f>+M26+M28+M30</f>
        <v>4360447</v>
      </c>
      <c r="N25" s="251">
        <f>+N26+N28+N30</f>
        <v>0</v>
      </c>
      <c r="O25" s="251">
        <f>+O26+O28+O30</f>
        <v>1365565</v>
      </c>
      <c r="P25" s="254">
        <f>+P26+P28+P30</f>
        <v>1365565</v>
      </c>
      <c r="Q25" s="251">
        <f>+Q26+Q28+Q30</f>
        <v>0</v>
      </c>
      <c r="R25" s="251">
        <f>+R26+R28+R30</f>
        <v>0</v>
      </c>
      <c r="S25" s="251">
        <f>+S26+S28+S30</f>
        <v>0</v>
      </c>
      <c r="T25" s="250">
        <f>+T26+T28+T30</f>
        <v>0</v>
      </c>
      <c r="U25" s="250">
        <f>+U26+U28+U30</f>
        <v>0</v>
      </c>
      <c r="V25" s="252">
        <f>+V26+V28+V30</f>
        <v>3</v>
      </c>
      <c r="W25" s="252">
        <f>+W26+W28+W30</f>
        <v>0</v>
      </c>
      <c r="X25" s="252">
        <f>+X26+X28+X30</f>
        <v>0</v>
      </c>
      <c r="Y25" s="252">
        <f>+Y26+Y28+Y30</f>
        <v>0</v>
      </c>
      <c r="Z25" s="252">
        <f>+Z26+Z28+Z30</f>
        <v>0</v>
      </c>
      <c r="AA25" s="252">
        <f>+AA26+AA28+AA30</f>
        <v>0</v>
      </c>
    </row>
    <row r="26" spans="1:27" s="252" customFormat="1" ht="33" customHeight="1">
      <c r="A26" s="250"/>
      <c r="B26" s="253" t="s">
        <v>471</v>
      </c>
      <c r="C26" s="250"/>
      <c r="D26" s="250"/>
      <c r="E26" s="250"/>
      <c r="F26" s="250"/>
      <c r="G26" s="251">
        <f>SUM(G27)</f>
        <v>2500000</v>
      </c>
      <c r="H26" s="251">
        <f>SUM(H27)</f>
        <v>2500000</v>
      </c>
      <c r="I26" s="251">
        <f>SUM(I27)</f>
        <v>0</v>
      </c>
      <c r="J26" s="251">
        <f>SUM(J27)</f>
        <v>0</v>
      </c>
      <c r="K26" s="251">
        <f>SUM(K27)</f>
        <v>0</v>
      </c>
      <c r="L26" s="251">
        <f>SUM(L27)</f>
        <v>2500000</v>
      </c>
      <c r="M26" s="251">
        <f>SUM(M27)</f>
        <v>2500000</v>
      </c>
      <c r="N26" s="251">
        <f>SUM(N27)</f>
        <v>0</v>
      </c>
      <c r="O26" s="251">
        <f>SUM(O27)</f>
        <v>500000</v>
      </c>
      <c r="P26" s="254">
        <f>SUM(P27)</f>
        <v>500000</v>
      </c>
      <c r="Q26" s="251">
        <f>SUM(Q27)</f>
        <v>0</v>
      </c>
      <c r="R26" s="251">
        <f>SUM(R27)</f>
        <v>0</v>
      </c>
      <c r="S26" s="251">
        <f>SUM(S27)</f>
        <v>0</v>
      </c>
      <c r="T26" s="250">
        <f>SUM(T27)</f>
        <v>0</v>
      </c>
      <c r="U26" s="250">
        <f>SUM(U27)</f>
        <v>0</v>
      </c>
      <c r="V26" s="252">
        <f>SUM(V27)</f>
        <v>1</v>
      </c>
      <c r="W26" s="252">
        <f>SUM(W27)</f>
        <v>0</v>
      </c>
      <c r="X26" s="252">
        <f>SUM(X27)</f>
        <v>0</v>
      </c>
      <c r="Y26" s="252">
        <f>SUM(Y27)</f>
        <v>0</v>
      </c>
      <c r="Z26" s="252">
        <f>SUM(Z27)</f>
        <v>0</v>
      </c>
      <c r="AA26" s="252">
        <f>SUM(AA27)</f>
        <v>0</v>
      </c>
    </row>
    <row r="27" spans="1:22" s="257" customFormat="1" ht="69" customHeight="1">
      <c r="A27" s="83">
        <v>1</v>
      </c>
      <c r="B27" s="255" t="s">
        <v>472</v>
      </c>
      <c r="C27" s="83" t="s">
        <v>473</v>
      </c>
      <c r="D27" s="83" t="s">
        <v>209</v>
      </c>
      <c r="E27" s="83" t="s">
        <v>275</v>
      </c>
      <c r="F27" s="83"/>
      <c r="G27" s="102">
        <v>2500000</v>
      </c>
      <c r="H27" s="102">
        <v>2500000</v>
      </c>
      <c r="I27" s="102"/>
      <c r="J27" s="102"/>
      <c r="K27" s="102"/>
      <c r="L27" s="102">
        <v>2500000</v>
      </c>
      <c r="M27" s="102">
        <v>2500000</v>
      </c>
      <c r="N27" s="102"/>
      <c r="O27" s="102">
        <v>500000</v>
      </c>
      <c r="P27" s="256">
        <v>500000</v>
      </c>
      <c r="Q27" s="102"/>
      <c r="R27" s="102"/>
      <c r="S27" s="102"/>
      <c r="T27" s="83"/>
      <c r="U27" s="83" t="s">
        <v>451</v>
      </c>
      <c r="V27" s="257">
        <v>1</v>
      </c>
    </row>
    <row r="28" spans="1:27" s="252" customFormat="1" ht="33" customHeight="1">
      <c r="A28" s="250"/>
      <c r="B28" s="253" t="s">
        <v>474</v>
      </c>
      <c r="C28" s="250"/>
      <c r="D28" s="250"/>
      <c r="E28" s="250"/>
      <c r="F28" s="250"/>
      <c r="G28" s="251">
        <f>SUM(G29)</f>
        <v>365565</v>
      </c>
      <c r="H28" s="251">
        <f>SUM(H29)</f>
        <v>365565</v>
      </c>
      <c r="I28" s="251">
        <f>SUM(I29)</f>
        <v>0</v>
      </c>
      <c r="J28" s="251">
        <f>SUM(J29)</f>
        <v>0</v>
      </c>
      <c r="K28" s="251">
        <f>SUM(K29)</f>
        <v>0</v>
      </c>
      <c r="L28" s="251">
        <f>SUM(L29)</f>
        <v>365565</v>
      </c>
      <c r="M28" s="251">
        <f>SUM(M29)</f>
        <v>365565</v>
      </c>
      <c r="N28" s="251">
        <f>SUM(N29)</f>
        <v>0</v>
      </c>
      <c r="O28" s="251">
        <f>SUM(O29)</f>
        <v>365565</v>
      </c>
      <c r="P28" s="254">
        <f>SUM(P29)</f>
        <v>365565</v>
      </c>
      <c r="Q28" s="251">
        <f>SUM(Q29)</f>
        <v>0</v>
      </c>
      <c r="R28" s="251">
        <f>SUM(R29)</f>
        <v>0</v>
      </c>
      <c r="S28" s="251">
        <f>SUM(S29)</f>
        <v>0</v>
      </c>
      <c r="T28" s="250">
        <f>SUM(T29)</f>
        <v>0</v>
      </c>
      <c r="U28" s="250">
        <f>SUM(U29)</f>
        <v>0</v>
      </c>
      <c r="V28" s="252">
        <f>SUM(V29)</f>
        <v>1</v>
      </c>
      <c r="W28" s="252">
        <f>SUM(W29)</f>
        <v>0</v>
      </c>
      <c r="X28" s="252">
        <f>SUM(X29)</f>
        <v>0</v>
      </c>
      <c r="Y28" s="252">
        <f>SUM(Y29)</f>
        <v>0</v>
      </c>
      <c r="Z28" s="252">
        <f>SUM(Z29)</f>
        <v>0</v>
      </c>
      <c r="AA28" s="252">
        <f>SUM(AA29)</f>
        <v>0</v>
      </c>
    </row>
    <row r="29" spans="1:22" s="257" customFormat="1" ht="171" customHeight="1">
      <c r="A29" s="83">
        <v>1</v>
      </c>
      <c r="B29" s="255" t="s">
        <v>475</v>
      </c>
      <c r="C29" s="83" t="s">
        <v>476</v>
      </c>
      <c r="D29" s="83" t="s">
        <v>477</v>
      </c>
      <c r="E29" s="83" t="s">
        <v>478</v>
      </c>
      <c r="F29" s="83"/>
      <c r="G29" s="102">
        <v>365565</v>
      </c>
      <c r="H29" s="102">
        <v>365565</v>
      </c>
      <c r="I29" s="102"/>
      <c r="J29" s="102"/>
      <c r="K29" s="102"/>
      <c r="L29" s="102">
        <v>365565</v>
      </c>
      <c r="M29" s="102">
        <v>365565</v>
      </c>
      <c r="N29" s="102"/>
      <c r="O29" s="102">
        <v>365565</v>
      </c>
      <c r="P29" s="256">
        <v>365565</v>
      </c>
      <c r="Q29" s="102"/>
      <c r="R29" s="102"/>
      <c r="S29" s="102"/>
      <c r="T29" s="83" t="s">
        <v>479</v>
      </c>
      <c r="U29" s="83" t="s">
        <v>451</v>
      </c>
      <c r="V29" s="257">
        <v>1</v>
      </c>
    </row>
    <row r="30" spans="1:27" s="252" customFormat="1" ht="33" customHeight="1">
      <c r="A30" s="250"/>
      <c r="B30" s="253" t="s">
        <v>480</v>
      </c>
      <c r="C30" s="250"/>
      <c r="D30" s="250"/>
      <c r="E30" s="250"/>
      <c r="F30" s="250"/>
      <c r="G30" s="251">
        <f>SUM(G31)</f>
        <v>1494882</v>
      </c>
      <c r="H30" s="251">
        <f>SUM(H31)</f>
        <v>1494882</v>
      </c>
      <c r="I30" s="251">
        <f>SUM(I31)</f>
        <v>0</v>
      </c>
      <c r="J30" s="251">
        <f>SUM(J31)</f>
        <v>0</v>
      </c>
      <c r="K30" s="251">
        <f>SUM(K31)</f>
        <v>0</v>
      </c>
      <c r="L30" s="251">
        <f>SUM(L31)</f>
        <v>1494882</v>
      </c>
      <c r="M30" s="251">
        <f>SUM(M31)</f>
        <v>1494882</v>
      </c>
      <c r="N30" s="251">
        <f>SUM(N31)</f>
        <v>0</v>
      </c>
      <c r="O30" s="251">
        <f>SUM(O31)</f>
        <v>500000</v>
      </c>
      <c r="P30" s="254">
        <f>SUM(P31)</f>
        <v>500000</v>
      </c>
      <c r="Q30" s="251">
        <f>SUM(Q31)</f>
        <v>0</v>
      </c>
      <c r="R30" s="251">
        <f>SUM(R31)</f>
        <v>0</v>
      </c>
      <c r="S30" s="251">
        <f>SUM(S31)</f>
        <v>0</v>
      </c>
      <c r="T30" s="250">
        <f>SUM(T31)</f>
        <v>0</v>
      </c>
      <c r="U30" s="250">
        <f>SUM(U31)</f>
        <v>0</v>
      </c>
      <c r="V30" s="252">
        <f>SUM(V31)</f>
        <v>1</v>
      </c>
      <c r="W30" s="252">
        <f>SUM(W31)</f>
        <v>0</v>
      </c>
      <c r="X30" s="252">
        <f>SUM(X31)</f>
        <v>0</v>
      </c>
      <c r="Y30" s="252">
        <f>SUM(Y31)</f>
        <v>0</v>
      </c>
      <c r="Z30" s="252">
        <f>SUM(Z31)</f>
        <v>0</v>
      </c>
      <c r="AA30" s="252">
        <f>SUM(AA31)</f>
        <v>0</v>
      </c>
    </row>
    <row r="31" spans="1:22" s="257" customFormat="1" ht="69" customHeight="1">
      <c r="A31" s="83">
        <v>1</v>
      </c>
      <c r="B31" s="255" t="s">
        <v>481</v>
      </c>
      <c r="C31" s="83" t="s">
        <v>482</v>
      </c>
      <c r="D31" s="83" t="s">
        <v>483</v>
      </c>
      <c r="E31" s="83" t="s">
        <v>271</v>
      </c>
      <c r="F31" s="83"/>
      <c r="G31" s="102">
        <v>1494882</v>
      </c>
      <c r="H31" s="102">
        <v>1494882</v>
      </c>
      <c r="I31" s="102"/>
      <c r="J31" s="102"/>
      <c r="K31" s="102"/>
      <c r="L31" s="102">
        <v>1494882</v>
      </c>
      <c r="M31" s="102">
        <v>1494882</v>
      </c>
      <c r="N31" s="102"/>
      <c r="O31" s="102">
        <v>500000</v>
      </c>
      <c r="P31" s="256">
        <v>500000</v>
      </c>
      <c r="Q31" s="102"/>
      <c r="R31" s="102"/>
      <c r="S31" s="102"/>
      <c r="T31" s="83" t="s">
        <v>484</v>
      </c>
      <c r="U31" s="83" t="s">
        <v>451</v>
      </c>
      <c r="V31" s="257">
        <v>1</v>
      </c>
    </row>
    <row r="32" spans="1:27" s="252" customFormat="1" ht="33" customHeight="1">
      <c r="A32" s="250"/>
      <c r="B32" s="253" t="s">
        <v>345</v>
      </c>
      <c r="C32" s="250"/>
      <c r="D32" s="250"/>
      <c r="E32" s="250"/>
      <c r="F32" s="250"/>
      <c r="G32" s="251">
        <f>+G33+G35</f>
        <v>2807075</v>
      </c>
      <c r="H32" s="251">
        <f>+H33+H35</f>
        <v>2807075</v>
      </c>
      <c r="I32" s="251">
        <f>+I33+I35</f>
        <v>0</v>
      </c>
      <c r="J32" s="251">
        <f>+J33+J35</f>
        <v>0</v>
      </c>
      <c r="K32" s="251">
        <f>+K33+K35</f>
        <v>0</v>
      </c>
      <c r="L32" s="251">
        <f>+L33+L35</f>
        <v>2807075</v>
      </c>
      <c r="M32" s="251">
        <f>+M33+M35</f>
        <v>2807075</v>
      </c>
      <c r="N32" s="251">
        <f>+N33+N35</f>
        <v>250000</v>
      </c>
      <c r="O32" s="251">
        <f>+O33+O35</f>
        <v>1000000</v>
      </c>
      <c r="P32" s="254">
        <f>+P33+P35</f>
        <v>1000000</v>
      </c>
      <c r="Q32" s="251">
        <f>+Q33+Q35</f>
        <v>0</v>
      </c>
      <c r="R32" s="251">
        <f>+R33+R35</f>
        <v>0</v>
      </c>
      <c r="S32" s="251">
        <f>+S33+S35</f>
        <v>0</v>
      </c>
      <c r="T32" s="250">
        <f>+T33+T35</f>
        <v>0</v>
      </c>
      <c r="U32" s="250">
        <f>+U33+U35</f>
        <v>0</v>
      </c>
      <c r="V32" s="252">
        <f>+V33+V35</f>
        <v>2</v>
      </c>
      <c r="W32" s="252">
        <f>+W33+W35</f>
        <v>0</v>
      </c>
      <c r="X32" s="252">
        <f>+X33+X35</f>
        <v>0</v>
      </c>
      <c r="Y32" s="252">
        <f>+Y33+Y35</f>
        <v>0</v>
      </c>
      <c r="Z32" s="252">
        <f>+Z33+Z35</f>
        <v>0</v>
      </c>
      <c r="AA32" s="252">
        <f>+AA33+AA35</f>
        <v>0</v>
      </c>
    </row>
    <row r="33" spans="1:27" s="252" customFormat="1" ht="33" customHeight="1">
      <c r="A33" s="250"/>
      <c r="B33" s="253" t="s">
        <v>352</v>
      </c>
      <c r="C33" s="250"/>
      <c r="D33" s="250"/>
      <c r="E33" s="250"/>
      <c r="F33" s="250"/>
      <c r="G33" s="251">
        <f>SUM(G34)</f>
        <v>1657075</v>
      </c>
      <c r="H33" s="251">
        <f>SUM(H34)</f>
        <v>1657075</v>
      </c>
      <c r="I33" s="251">
        <f>SUM(I34)</f>
        <v>0</v>
      </c>
      <c r="J33" s="251">
        <f>SUM(J34)</f>
        <v>0</v>
      </c>
      <c r="K33" s="251">
        <f>SUM(K34)</f>
        <v>0</v>
      </c>
      <c r="L33" s="251">
        <f>SUM(L34)</f>
        <v>1657075</v>
      </c>
      <c r="M33" s="251">
        <f>SUM(M34)</f>
        <v>1657075</v>
      </c>
      <c r="N33" s="251">
        <f>SUM(N34)</f>
        <v>250000</v>
      </c>
      <c r="O33" s="251">
        <f>SUM(O34)</f>
        <v>500000</v>
      </c>
      <c r="P33" s="254">
        <f>SUM(P34)</f>
        <v>500000</v>
      </c>
      <c r="Q33" s="251">
        <f>SUM(Q34)</f>
        <v>0</v>
      </c>
      <c r="R33" s="251">
        <f>SUM(R34)</f>
        <v>0</v>
      </c>
      <c r="S33" s="251">
        <f>SUM(S34)</f>
        <v>0</v>
      </c>
      <c r="T33" s="250">
        <f>SUM(T34)</f>
        <v>0</v>
      </c>
      <c r="U33" s="250">
        <f>SUM(U34)</f>
        <v>0</v>
      </c>
      <c r="V33" s="252">
        <f>SUM(V34)</f>
        <v>1</v>
      </c>
      <c r="W33" s="252">
        <f>SUM(W34)</f>
        <v>0</v>
      </c>
      <c r="X33" s="252">
        <f>SUM(X34)</f>
        <v>0</v>
      </c>
      <c r="Y33" s="252">
        <f>SUM(Y34)</f>
        <v>0</v>
      </c>
      <c r="Z33" s="252">
        <f>SUM(Z34)</f>
        <v>0</v>
      </c>
      <c r="AA33" s="252">
        <f>SUM(AA34)</f>
        <v>0</v>
      </c>
    </row>
    <row r="34" spans="1:22" s="257" customFormat="1" ht="43.5" customHeight="1">
      <c r="A34" s="83">
        <v>1</v>
      </c>
      <c r="B34" s="255" t="s">
        <v>353</v>
      </c>
      <c r="C34" s="83" t="s">
        <v>485</v>
      </c>
      <c r="D34" s="83"/>
      <c r="E34" s="83"/>
      <c r="F34" s="83"/>
      <c r="G34" s="102">
        <v>1657075</v>
      </c>
      <c r="H34" s="102">
        <v>1657075</v>
      </c>
      <c r="I34" s="102"/>
      <c r="J34" s="102"/>
      <c r="K34" s="102"/>
      <c r="L34" s="102">
        <v>1657075</v>
      </c>
      <c r="M34" s="102">
        <v>1657075</v>
      </c>
      <c r="N34" s="102">
        <v>250000</v>
      </c>
      <c r="O34" s="102">
        <v>500000</v>
      </c>
      <c r="P34" s="256">
        <v>500000</v>
      </c>
      <c r="Q34" s="102"/>
      <c r="R34" s="102"/>
      <c r="S34" s="102"/>
      <c r="T34" s="83" t="s">
        <v>486</v>
      </c>
      <c r="U34" s="83" t="s">
        <v>451</v>
      </c>
      <c r="V34" s="257">
        <v>1</v>
      </c>
    </row>
    <row r="35" spans="1:27" s="252" customFormat="1" ht="33" customHeight="1">
      <c r="A35" s="250"/>
      <c r="B35" s="253" t="s">
        <v>355</v>
      </c>
      <c r="C35" s="250"/>
      <c r="D35" s="250"/>
      <c r="E35" s="250"/>
      <c r="F35" s="250"/>
      <c r="G35" s="251">
        <f>SUM(G36)</f>
        <v>1150000</v>
      </c>
      <c r="H35" s="251">
        <f>SUM(H36)</f>
        <v>1150000</v>
      </c>
      <c r="I35" s="251">
        <f>SUM(I36)</f>
        <v>0</v>
      </c>
      <c r="J35" s="251">
        <f>SUM(J36)</f>
        <v>0</v>
      </c>
      <c r="K35" s="251">
        <f>SUM(K36)</f>
        <v>0</v>
      </c>
      <c r="L35" s="251">
        <f>SUM(L36)</f>
        <v>1150000</v>
      </c>
      <c r="M35" s="251">
        <f>SUM(M36)</f>
        <v>1150000</v>
      </c>
      <c r="N35" s="251">
        <f>SUM(N36)</f>
        <v>0</v>
      </c>
      <c r="O35" s="251">
        <f>SUM(O36)</f>
        <v>500000</v>
      </c>
      <c r="P35" s="254">
        <f>SUM(P36)</f>
        <v>500000</v>
      </c>
      <c r="Q35" s="251">
        <f>SUM(Q36)</f>
        <v>0</v>
      </c>
      <c r="R35" s="251">
        <f>SUM(R36)</f>
        <v>0</v>
      </c>
      <c r="S35" s="251">
        <f>SUM(S36)</f>
        <v>0</v>
      </c>
      <c r="T35" s="250">
        <f>SUM(T36)</f>
        <v>0</v>
      </c>
      <c r="U35" s="250">
        <f>SUM(U36)</f>
        <v>0</v>
      </c>
      <c r="V35" s="252">
        <f>SUM(V36)</f>
        <v>1</v>
      </c>
      <c r="W35" s="252">
        <f>SUM(W36)</f>
        <v>0</v>
      </c>
      <c r="X35" s="252">
        <f>SUM(X36)</f>
        <v>0</v>
      </c>
      <c r="Y35" s="252">
        <f>SUM(Y36)</f>
        <v>0</v>
      </c>
      <c r="Z35" s="252">
        <f>SUM(Z36)</f>
        <v>0</v>
      </c>
      <c r="AA35" s="252">
        <f>SUM(AA36)</f>
        <v>0</v>
      </c>
    </row>
    <row r="36" spans="1:22" s="257" customFormat="1" ht="107.25" customHeight="1">
      <c r="A36" s="83">
        <v>1</v>
      </c>
      <c r="B36" s="255" t="s">
        <v>487</v>
      </c>
      <c r="C36" s="83" t="s">
        <v>488</v>
      </c>
      <c r="D36" s="83" t="s">
        <v>489</v>
      </c>
      <c r="E36" s="83" t="s">
        <v>490</v>
      </c>
      <c r="F36" s="83"/>
      <c r="G36" s="102">
        <v>1150000</v>
      </c>
      <c r="H36" s="102">
        <v>1150000</v>
      </c>
      <c r="I36" s="102"/>
      <c r="J36" s="102"/>
      <c r="K36" s="102"/>
      <c r="L36" s="102">
        <v>1150000</v>
      </c>
      <c r="M36" s="102">
        <v>1150000</v>
      </c>
      <c r="N36" s="102"/>
      <c r="O36" s="102">
        <v>500000</v>
      </c>
      <c r="P36" s="256">
        <v>500000</v>
      </c>
      <c r="Q36" s="102"/>
      <c r="R36" s="102"/>
      <c r="S36" s="102"/>
      <c r="T36" s="83" t="s">
        <v>491</v>
      </c>
      <c r="U36" s="83" t="s">
        <v>451</v>
      </c>
      <c r="V36" s="257">
        <v>1</v>
      </c>
    </row>
    <row r="37" spans="1:27" s="258" customFormat="1" ht="33" customHeight="1">
      <c r="A37" s="250"/>
      <c r="B37" s="253" t="s">
        <v>380</v>
      </c>
      <c r="C37" s="250"/>
      <c r="D37" s="250"/>
      <c r="E37" s="250"/>
      <c r="F37" s="250"/>
      <c r="G37" s="251">
        <f>+G38</f>
        <v>350000</v>
      </c>
      <c r="H37" s="251">
        <f>+H38</f>
        <v>350000</v>
      </c>
      <c r="I37" s="251">
        <f>+I38</f>
        <v>0</v>
      </c>
      <c r="J37" s="251">
        <f>+J38</f>
        <v>0</v>
      </c>
      <c r="K37" s="251">
        <f>+K38</f>
        <v>0</v>
      </c>
      <c r="L37" s="251">
        <f>+L38</f>
        <v>350000</v>
      </c>
      <c r="M37" s="251">
        <f>+M38</f>
        <v>350000</v>
      </c>
      <c r="N37" s="251">
        <f>+N38</f>
        <v>0</v>
      </c>
      <c r="O37" s="251">
        <f>+O38</f>
        <v>350000</v>
      </c>
      <c r="P37" s="254">
        <f>+P38</f>
        <v>350000</v>
      </c>
      <c r="Q37" s="251">
        <f>+Q38</f>
        <v>0</v>
      </c>
      <c r="R37" s="251">
        <f>+R38</f>
        <v>0</v>
      </c>
      <c r="S37" s="251">
        <f>+S38</f>
        <v>0</v>
      </c>
      <c r="T37" s="250">
        <f>+T38</f>
        <v>0</v>
      </c>
      <c r="U37" s="250">
        <f>+U38</f>
        <v>0</v>
      </c>
      <c r="V37" s="258">
        <f>+V38</f>
        <v>1</v>
      </c>
      <c r="W37" s="258">
        <f>+W38</f>
        <v>0</v>
      </c>
      <c r="X37" s="258">
        <f>+X38</f>
        <v>0</v>
      </c>
      <c r="Y37" s="258">
        <f>+Y38</f>
        <v>0</v>
      </c>
      <c r="Z37" s="258">
        <f>+Z38</f>
        <v>0</v>
      </c>
      <c r="AA37" s="258">
        <f>+AA38</f>
        <v>0</v>
      </c>
    </row>
    <row r="38" spans="1:27" s="258" customFormat="1" ht="33" customHeight="1">
      <c r="A38" s="250"/>
      <c r="B38" s="253" t="s">
        <v>492</v>
      </c>
      <c r="C38" s="250"/>
      <c r="D38" s="250"/>
      <c r="E38" s="250"/>
      <c r="F38" s="250"/>
      <c r="G38" s="251">
        <f>SUM(G39)</f>
        <v>350000</v>
      </c>
      <c r="H38" s="251">
        <f>SUM(H39)</f>
        <v>350000</v>
      </c>
      <c r="I38" s="251">
        <f>SUM(I39)</f>
        <v>0</v>
      </c>
      <c r="J38" s="251">
        <f>SUM(J39)</f>
        <v>0</v>
      </c>
      <c r="K38" s="251">
        <f>SUM(K39)</f>
        <v>0</v>
      </c>
      <c r="L38" s="251">
        <f>SUM(L39)</f>
        <v>350000</v>
      </c>
      <c r="M38" s="251">
        <f>SUM(M39)</f>
        <v>350000</v>
      </c>
      <c r="N38" s="251">
        <f>SUM(N39)</f>
        <v>0</v>
      </c>
      <c r="O38" s="251">
        <f>SUM(O39)</f>
        <v>350000</v>
      </c>
      <c r="P38" s="254">
        <f>SUM(P39)</f>
        <v>350000</v>
      </c>
      <c r="Q38" s="251">
        <f>SUM(Q39)</f>
        <v>0</v>
      </c>
      <c r="R38" s="251">
        <f>SUM(R39)</f>
        <v>0</v>
      </c>
      <c r="S38" s="251">
        <f>SUM(S39)</f>
        <v>0</v>
      </c>
      <c r="T38" s="250">
        <f>SUM(T39)</f>
        <v>0</v>
      </c>
      <c r="U38" s="250">
        <f>SUM(U39)</f>
        <v>0</v>
      </c>
      <c r="V38" s="258">
        <f>SUM(V39)</f>
        <v>1</v>
      </c>
      <c r="W38" s="258">
        <f>SUM(W39)</f>
        <v>0</v>
      </c>
      <c r="X38" s="258">
        <f>SUM(X39)</f>
        <v>0</v>
      </c>
      <c r="Y38" s="258">
        <f>SUM(Y39)</f>
        <v>0</v>
      </c>
      <c r="Z38" s="258">
        <f>SUM(Z39)</f>
        <v>0</v>
      </c>
      <c r="AA38" s="258">
        <f>SUM(AA39)</f>
        <v>0</v>
      </c>
    </row>
    <row r="39" spans="1:22" s="257" customFormat="1" ht="69" customHeight="1">
      <c r="A39" s="83">
        <v>1</v>
      </c>
      <c r="B39" s="255" t="s">
        <v>493</v>
      </c>
      <c r="C39" s="83" t="s">
        <v>494</v>
      </c>
      <c r="D39" s="83" t="s">
        <v>495</v>
      </c>
      <c r="E39" s="83" t="s">
        <v>292</v>
      </c>
      <c r="F39" s="83"/>
      <c r="G39" s="102">
        <v>350000</v>
      </c>
      <c r="H39" s="102">
        <v>350000</v>
      </c>
      <c r="I39" s="102"/>
      <c r="J39" s="102"/>
      <c r="K39" s="102"/>
      <c r="L39" s="102">
        <v>350000</v>
      </c>
      <c r="M39" s="102">
        <v>350000</v>
      </c>
      <c r="N39" s="102"/>
      <c r="O39" s="102">
        <v>350000</v>
      </c>
      <c r="P39" s="256">
        <v>350000</v>
      </c>
      <c r="Q39" s="102"/>
      <c r="R39" s="102"/>
      <c r="S39" s="102"/>
      <c r="T39" s="83" t="s">
        <v>496</v>
      </c>
      <c r="U39" s="83" t="s">
        <v>451</v>
      </c>
      <c r="V39" s="257">
        <v>1</v>
      </c>
    </row>
    <row r="40" spans="1:27" s="258" customFormat="1" ht="33" customHeight="1">
      <c r="A40" s="250" t="s">
        <v>147</v>
      </c>
      <c r="B40" s="253" t="s">
        <v>415</v>
      </c>
      <c r="C40" s="250"/>
      <c r="D40" s="250"/>
      <c r="E40" s="250"/>
      <c r="F40" s="250"/>
      <c r="G40" s="251">
        <f>+G41</f>
        <v>1688342</v>
      </c>
      <c r="H40" s="251">
        <f>+H41</f>
        <v>1688342</v>
      </c>
      <c r="I40" s="251">
        <f>+I41</f>
        <v>0</v>
      </c>
      <c r="J40" s="251">
        <f>+J41</f>
        <v>0</v>
      </c>
      <c r="K40" s="251">
        <f>+K41</f>
        <v>0</v>
      </c>
      <c r="L40" s="251">
        <f>+L41</f>
        <v>1594000</v>
      </c>
      <c r="M40" s="251">
        <f>+M41</f>
        <v>1594000</v>
      </c>
      <c r="N40" s="251">
        <f>+N41</f>
        <v>0</v>
      </c>
      <c r="O40" s="251">
        <f>+O41</f>
        <v>1000000</v>
      </c>
      <c r="P40" s="254">
        <f>+P41</f>
        <v>1000000</v>
      </c>
      <c r="Q40" s="251">
        <f>+Q41</f>
        <v>0</v>
      </c>
      <c r="R40" s="251">
        <f>+R41</f>
        <v>0</v>
      </c>
      <c r="S40" s="251">
        <f>+S41</f>
        <v>0</v>
      </c>
      <c r="T40" s="250">
        <f>+T41</f>
        <v>0</v>
      </c>
      <c r="U40" s="250">
        <f>+U41</f>
        <v>0</v>
      </c>
      <c r="V40" s="258">
        <f>+V41</f>
        <v>2</v>
      </c>
      <c r="W40" s="258">
        <f>+W41</f>
        <v>0</v>
      </c>
      <c r="X40" s="258">
        <f>+X41</f>
        <v>0</v>
      </c>
      <c r="Y40" s="258">
        <f>+Y41</f>
        <v>0</v>
      </c>
      <c r="Z40" s="258">
        <f>+Z41</f>
        <v>0</v>
      </c>
      <c r="AA40" s="258">
        <f>+AA41</f>
        <v>0</v>
      </c>
    </row>
    <row r="41" spans="1:27" s="258" customFormat="1" ht="33" customHeight="1">
      <c r="A41" s="250"/>
      <c r="B41" s="253" t="s">
        <v>27</v>
      </c>
      <c r="C41" s="250"/>
      <c r="D41" s="250"/>
      <c r="E41" s="250"/>
      <c r="F41" s="250"/>
      <c r="G41" s="251">
        <f>+G42</f>
        <v>1688342</v>
      </c>
      <c r="H41" s="251">
        <f>+H42</f>
        <v>1688342</v>
      </c>
      <c r="I41" s="251">
        <f>+I42</f>
        <v>0</v>
      </c>
      <c r="J41" s="251">
        <f>+J42</f>
        <v>0</v>
      </c>
      <c r="K41" s="251">
        <f>+K42</f>
        <v>0</v>
      </c>
      <c r="L41" s="251">
        <f>+L42</f>
        <v>1594000</v>
      </c>
      <c r="M41" s="251">
        <f>+M42</f>
        <v>1594000</v>
      </c>
      <c r="N41" s="251">
        <f>+N42</f>
        <v>0</v>
      </c>
      <c r="O41" s="251">
        <f>+O42</f>
        <v>1000000</v>
      </c>
      <c r="P41" s="254">
        <f>+P42</f>
        <v>1000000</v>
      </c>
      <c r="Q41" s="251">
        <f>+Q42</f>
        <v>0</v>
      </c>
      <c r="R41" s="251">
        <f>+R42</f>
        <v>0</v>
      </c>
      <c r="S41" s="251">
        <f>+S42</f>
        <v>0</v>
      </c>
      <c r="T41" s="250">
        <f>+T42</f>
        <v>0</v>
      </c>
      <c r="U41" s="250">
        <f>+U42</f>
        <v>0</v>
      </c>
      <c r="V41" s="258">
        <f>+V42</f>
        <v>2</v>
      </c>
      <c r="W41" s="258">
        <f>+W42</f>
        <v>0</v>
      </c>
      <c r="X41" s="258">
        <f>+X42</f>
        <v>0</v>
      </c>
      <c r="Y41" s="258">
        <f>+Y42</f>
        <v>0</v>
      </c>
      <c r="Z41" s="258">
        <f>+Z42</f>
        <v>0</v>
      </c>
      <c r="AA41" s="258">
        <f>+AA42</f>
        <v>0</v>
      </c>
    </row>
    <row r="42" spans="1:27" s="258" customFormat="1" ht="33" customHeight="1">
      <c r="A42" s="250"/>
      <c r="B42" s="253" t="s">
        <v>380</v>
      </c>
      <c r="C42" s="250"/>
      <c r="D42" s="250"/>
      <c r="E42" s="250"/>
      <c r="F42" s="250"/>
      <c r="G42" s="251">
        <f>+G43+G45</f>
        <v>1688342</v>
      </c>
      <c r="H42" s="251">
        <f>+H43+H45</f>
        <v>1688342</v>
      </c>
      <c r="I42" s="251">
        <f>+I43+I45</f>
        <v>0</v>
      </c>
      <c r="J42" s="251">
        <f>+J43+J45</f>
        <v>0</v>
      </c>
      <c r="K42" s="251">
        <f>+K43+K45</f>
        <v>0</v>
      </c>
      <c r="L42" s="251">
        <f>+L43+L45</f>
        <v>1594000</v>
      </c>
      <c r="M42" s="251">
        <f>+M43+M45</f>
        <v>1594000</v>
      </c>
      <c r="N42" s="251">
        <f>+N43+N45</f>
        <v>0</v>
      </c>
      <c r="O42" s="251">
        <f>+O43+O45</f>
        <v>1000000</v>
      </c>
      <c r="P42" s="254">
        <f>+P43+P45</f>
        <v>1000000</v>
      </c>
      <c r="Q42" s="251">
        <f>+Q43+Q45</f>
        <v>0</v>
      </c>
      <c r="R42" s="251">
        <f>+R43+R45</f>
        <v>0</v>
      </c>
      <c r="S42" s="251">
        <f>+S43+S45</f>
        <v>0</v>
      </c>
      <c r="T42" s="250">
        <f>+T43+T45</f>
        <v>0</v>
      </c>
      <c r="U42" s="250">
        <f>+U43+U45</f>
        <v>0</v>
      </c>
      <c r="V42" s="258">
        <f>+V43+V45</f>
        <v>2</v>
      </c>
      <c r="W42" s="258">
        <f>+W43+W45</f>
        <v>0</v>
      </c>
      <c r="X42" s="258">
        <f>+X43+X45</f>
        <v>0</v>
      </c>
      <c r="Y42" s="258">
        <f>+Y43+Y45</f>
        <v>0</v>
      </c>
      <c r="Z42" s="258">
        <f>+Z43+Z45</f>
        <v>0</v>
      </c>
      <c r="AA42" s="258">
        <f>+AA43+AA45</f>
        <v>0</v>
      </c>
    </row>
    <row r="43" spans="1:27" s="258" customFormat="1" ht="33" customHeight="1">
      <c r="A43" s="250"/>
      <c r="B43" s="253" t="s">
        <v>381</v>
      </c>
      <c r="C43" s="250"/>
      <c r="D43" s="250"/>
      <c r="E43" s="250"/>
      <c r="F43" s="250"/>
      <c r="G43" s="251">
        <f>SUM(G44)</f>
        <v>994342</v>
      </c>
      <c r="H43" s="251">
        <f>SUM(H44)</f>
        <v>994342</v>
      </c>
      <c r="I43" s="251">
        <f>SUM(I44)</f>
        <v>0</v>
      </c>
      <c r="J43" s="251">
        <f>SUM(J44)</f>
        <v>0</v>
      </c>
      <c r="K43" s="251">
        <f>SUM(K44)</f>
        <v>0</v>
      </c>
      <c r="L43" s="251">
        <f>SUM(L44)</f>
        <v>900000</v>
      </c>
      <c r="M43" s="251">
        <f>SUM(M44)</f>
        <v>900000</v>
      </c>
      <c r="N43" s="251">
        <f>SUM(N44)</f>
        <v>0</v>
      </c>
      <c r="O43" s="251">
        <f>SUM(O44)</f>
        <v>500000</v>
      </c>
      <c r="P43" s="254">
        <f>SUM(P44)</f>
        <v>500000</v>
      </c>
      <c r="Q43" s="251">
        <f>SUM(Q44)</f>
        <v>0</v>
      </c>
      <c r="R43" s="251">
        <f>SUM(R44)</f>
        <v>0</v>
      </c>
      <c r="S43" s="251">
        <f>SUM(S44)</f>
        <v>0</v>
      </c>
      <c r="T43" s="250">
        <f>SUM(T44)</f>
        <v>0</v>
      </c>
      <c r="U43" s="250">
        <f>SUM(U44)</f>
        <v>0</v>
      </c>
      <c r="V43" s="258">
        <f>SUM(V44)</f>
        <v>1</v>
      </c>
      <c r="W43" s="258">
        <f>SUM(W44)</f>
        <v>0</v>
      </c>
      <c r="X43" s="258">
        <f>SUM(X44)</f>
        <v>0</v>
      </c>
      <c r="Y43" s="258">
        <f>SUM(Y44)</f>
        <v>0</v>
      </c>
      <c r="Z43" s="258">
        <f>SUM(Z44)</f>
        <v>0</v>
      </c>
      <c r="AA43" s="258">
        <f>SUM(AA44)</f>
        <v>0</v>
      </c>
    </row>
    <row r="44" spans="1:22" s="257" customFormat="1" ht="120" customHeight="1">
      <c r="A44" s="83">
        <v>1</v>
      </c>
      <c r="B44" s="255" t="s">
        <v>497</v>
      </c>
      <c r="C44" s="83" t="s">
        <v>498</v>
      </c>
      <c r="D44" s="83" t="s">
        <v>499</v>
      </c>
      <c r="E44" s="83" t="s">
        <v>500</v>
      </c>
      <c r="F44" s="83" t="s">
        <v>501</v>
      </c>
      <c r="G44" s="102">
        <v>994342</v>
      </c>
      <c r="H44" s="102">
        <v>994342</v>
      </c>
      <c r="I44" s="102"/>
      <c r="J44" s="102"/>
      <c r="K44" s="102"/>
      <c r="L44" s="102">
        <v>900000</v>
      </c>
      <c r="M44" s="102">
        <v>900000</v>
      </c>
      <c r="N44" s="102"/>
      <c r="O44" s="102">
        <v>500000</v>
      </c>
      <c r="P44" s="256">
        <v>500000</v>
      </c>
      <c r="Q44" s="102"/>
      <c r="R44" s="102"/>
      <c r="S44" s="102"/>
      <c r="T44" s="83" t="s">
        <v>502</v>
      </c>
      <c r="U44" s="83" t="s">
        <v>451</v>
      </c>
      <c r="V44" s="257">
        <v>1</v>
      </c>
    </row>
    <row r="45" spans="1:27" s="258" customFormat="1" ht="33" customHeight="1">
      <c r="A45" s="250"/>
      <c r="B45" s="253" t="s">
        <v>503</v>
      </c>
      <c r="C45" s="250"/>
      <c r="D45" s="250"/>
      <c r="E45" s="250"/>
      <c r="F45" s="250"/>
      <c r="G45" s="251">
        <f>SUM(G46)</f>
        <v>694000</v>
      </c>
      <c r="H45" s="251">
        <f>SUM(H46)</f>
        <v>694000</v>
      </c>
      <c r="I45" s="251">
        <f>SUM(I46)</f>
        <v>0</v>
      </c>
      <c r="J45" s="251">
        <f>SUM(J46)</f>
        <v>0</v>
      </c>
      <c r="K45" s="251">
        <f>SUM(K46)</f>
        <v>0</v>
      </c>
      <c r="L45" s="251">
        <f>SUM(L46)</f>
        <v>694000</v>
      </c>
      <c r="M45" s="251">
        <f>SUM(M46)</f>
        <v>694000</v>
      </c>
      <c r="N45" s="251">
        <f>SUM(N46)</f>
        <v>0</v>
      </c>
      <c r="O45" s="251">
        <f>SUM(O46)</f>
        <v>500000</v>
      </c>
      <c r="P45" s="254">
        <f>SUM(P46)</f>
        <v>500000</v>
      </c>
      <c r="Q45" s="251">
        <f>SUM(Q46)</f>
        <v>0</v>
      </c>
      <c r="R45" s="251">
        <f>SUM(R46)</f>
        <v>0</v>
      </c>
      <c r="S45" s="251">
        <f>SUM(S46)</f>
        <v>0</v>
      </c>
      <c r="T45" s="250">
        <f>SUM(T46)</f>
        <v>0</v>
      </c>
      <c r="U45" s="250">
        <f>SUM(U46)</f>
        <v>0</v>
      </c>
      <c r="V45" s="258">
        <f>SUM(V46)</f>
        <v>1</v>
      </c>
      <c r="W45" s="258">
        <f>SUM(W46)</f>
        <v>0</v>
      </c>
      <c r="X45" s="258">
        <f>SUM(X46)</f>
        <v>0</v>
      </c>
      <c r="Y45" s="258">
        <f>SUM(Y46)</f>
        <v>0</v>
      </c>
      <c r="Z45" s="258">
        <f>SUM(Z46)</f>
        <v>0</v>
      </c>
      <c r="AA45" s="258">
        <f>SUM(AA46)</f>
        <v>0</v>
      </c>
    </row>
    <row r="46" spans="1:22" s="257" customFormat="1" ht="43.5" customHeight="1">
      <c r="A46" s="83">
        <v>1</v>
      </c>
      <c r="B46" s="255" t="s">
        <v>0</v>
      </c>
      <c r="C46" s="83" t="s">
        <v>1</v>
      </c>
      <c r="D46" s="83" t="s">
        <v>2</v>
      </c>
      <c r="E46" s="83" t="s">
        <v>3</v>
      </c>
      <c r="F46" s="83"/>
      <c r="G46" s="102">
        <v>694000</v>
      </c>
      <c r="H46" s="102">
        <v>694000</v>
      </c>
      <c r="I46" s="102"/>
      <c r="J46" s="102"/>
      <c r="K46" s="102"/>
      <c r="L46" s="102">
        <v>694000</v>
      </c>
      <c r="M46" s="102">
        <v>694000</v>
      </c>
      <c r="N46" s="102"/>
      <c r="O46" s="102">
        <v>500000</v>
      </c>
      <c r="P46" s="256">
        <v>500000</v>
      </c>
      <c r="Q46" s="102"/>
      <c r="R46" s="102"/>
      <c r="S46" s="102"/>
      <c r="T46" s="83"/>
      <c r="U46" s="83" t="s">
        <v>451</v>
      </c>
      <c r="V46" s="257">
        <v>1</v>
      </c>
    </row>
  </sheetData>
  <sheetProtection selectLockedCells="1" selectUnlockedCells="1"/>
  <autoFilter ref="A8:U46"/>
  <mergeCells count="26">
    <mergeCell ref="A1:U1"/>
    <mergeCell ref="A2:U2"/>
    <mergeCell ref="A3:U3"/>
    <mergeCell ref="A4:U4"/>
    <mergeCell ref="A5:A7"/>
    <mergeCell ref="B5:B7"/>
    <mergeCell ref="C5:C7"/>
    <mergeCell ref="D5:D7"/>
    <mergeCell ref="E5:E7"/>
    <mergeCell ref="F5:I5"/>
    <mergeCell ref="J5:K5"/>
    <mergeCell ref="M5:M7"/>
    <mergeCell ref="F6:F7"/>
    <mergeCell ref="G6:G7"/>
    <mergeCell ref="H6:I6"/>
    <mergeCell ref="J6:J7"/>
    <mergeCell ref="K6:K7"/>
    <mergeCell ref="L6:L7"/>
    <mergeCell ref="O5:O7"/>
    <mergeCell ref="P5:P7"/>
    <mergeCell ref="Q5:Q7"/>
    <mergeCell ref="R5:R7"/>
    <mergeCell ref="S5:S7"/>
    <mergeCell ref="T5:T7"/>
    <mergeCell ref="U5:U7"/>
    <mergeCell ref="V5:V7"/>
  </mergeCells>
  <printOptions horizontalCentered="1"/>
  <pageMargins left="0.19652777777777777" right="0.19652777777777777" top="0.5902777777777778" bottom="0.9847222222222222" header="0.5118055555555555" footer="0.5118055555555555"/>
  <pageSetup fitToHeight="0" fitToWidth="1" horizontalDpi="300" verticalDpi="300" orientation="landscape" paperSize="9"/>
  <headerFooter alignWithMargins="0">
    <oddFooter>&amp;R&amp;"Times New Roman,Regular"&amp;12&amp;P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2016-11-23T09:41:37Z</dcterms:modified>
  <cp:category/>
  <cp:version/>
  <cp:contentType/>
  <cp:contentStatus/>
</cp:coreProperties>
</file>