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940" windowHeight="7140" tabRatio="781" activeTab="5"/>
  </bookViews>
  <sheets>
    <sheet name="Bieu so 4" sheetId="1" r:id="rId1"/>
    <sheet name="Bieu so 5" sheetId="2" r:id="rId2"/>
    <sheet name="Bieu so 6" sheetId="3" r:id="rId3"/>
    <sheet name="Bieu so 7" sheetId="4" r:id="rId4"/>
    <sheet name="Bieu so 8" sheetId="5" r:id="rId5"/>
    <sheet name="Bieu so 9" sheetId="6" r:id="rId6"/>
    <sheet name="Bieu so 10" sheetId="7" r:id="rId7"/>
    <sheet name="5trieu ha" sheetId="8" r:id="rId8"/>
    <sheet name="Bieu so 12" sheetId="9" r:id="rId9"/>
    <sheet name="Bieu so 13" sheetId="10" r:id="rId10"/>
    <sheet name="Bieu so 14" sheetId="11" r:id="rId11"/>
    <sheet name="Bieu so 15" sheetId="12" r:id="rId12"/>
    <sheet name="Bieu so 16" sheetId="13" r:id="rId13"/>
    <sheet name="Bieu so 17" sheetId="14" r:id="rId14"/>
  </sheets>
  <definedNames>
    <definedName name="_xlnm.Print_Area" localSheetId="7">'5trieu ha'!$A$1:$K$63</definedName>
    <definedName name="_xlnm.Print_Area" localSheetId="8">'Bieu so 12'!$A$1:$Q$66</definedName>
    <definedName name="_xlnm.Print_Area" localSheetId="9">'Bieu so 13'!$A$1:$U$140</definedName>
    <definedName name="_xlnm.Print_Area" localSheetId="10">'Bieu so 14'!$A$1:$N$36</definedName>
    <definedName name="_xlnm.Print_Area" localSheetId="12">'Bieu so 16'!$A$1:$K$22</definedName>
    <definedName name="_xlnm.Print_Titles" localSheetId="7">'5trieu ha'!$5:$7</definedName>
    <definedName name="_xlnm.Print_Titles" localSheetId="6">'Bieu so 10'!$5:$7</definedName>
    <definedName name="_xlnm.Print_Titles" localSheetId="8">'Bieu so 12'!$6:$8</definedName>
    <definedName name="_xlnm.Print_Titles" localSheetId="9">'Bieu so 13'!$6:$8</definedName>
    <definedName name="_xlnm.Print_Titles" localSheetId="10">'Bieu so 14'!$6:$8</definedName>
    <definedName name="_xlnm.Print_Titles" localSheetId="11">'Bieu so 15'!$6:$8</definedName>
    <definedName name="_xlnm.Print_Titles" localSheetId="0">'Bieu so 4'!$6:$6</definedName>
    <definedName name="_xlnm.Print_Titles" localSheetId="1">'Bieu so 5'!$6:$8</definedName>
    <definedName name="_xlnm.Print_Titles" localSheetId="2">'Bieu so 6'!$6:$8</definedName>
    <definedName name="_xlnm.Print_Titles" localSheetId="4">'Bieu so 8'!$7:$9</definedName>
    <definedName name="_xlnm.Print_Titles" localSheetId="5">'Bieu so 9'!$5:$7</definedName>
  </definedNames>
  <calcPr fullCalcOnLoad="1"/>
  <oleSize ref="A1:G33"/>
</workbook>
</file>

<file path=xl/comments10.xml><?xml version="1.0" encoding="utf-8"?>
<comments xmlns="http://schemas.openxmlformats.org/spreadsheetml/2006/main">
  <authors>
    <author>VNN.R9</author>
  </authors>
  <commentList>
    <comment ref="B68" authorId="0">
      <text>
        <r>
          <rPr>
            <b/>
            <sz val="8"/>
            <rFont val="Tahoma"/>
            <family val="0"/>
          </rPr>
          <t>Tong muc dau tu</t>
        </r>
        <r>
          <rPr>
            <sz val="8"/>
            <rFont val="Tahoma"/>
            <family val="0"/>
          </rPr>
          <t xml:space="preserve">
</t>
        </r>
      </text>
    </comment>
  </commentList>
</comments>
</file>

<file path=xl/comments2.xml><?xml version="1.0" encoding="utf-8"?>
<comments xmlns="http://schemas.openxmlformats.org/spreadsheetml/2006/main">
  <authors>
    <author>Vi</author>
    <author>User</author>
    <author>None</author>
    <author>quynh</author>
    <author>VNN.R9</author>
  </authors>
  <commentList>
    <comment ref="G12" authorId="0">
      <text>
        <r>
          <rPr>
            <b/>
            <sz val="8"/>
            <rFont val="Tahoma"/>
            <family val="0"/>
          </rPr>
          <t>Vi:</t>
        </r>
        <r>
          <rPr>
            <sz val="8"/>
            <rFont val="Tahoma"/>
            <family val="0"/>
          </rPr>
          <t xml:space="preserve">
4122/11/11/2002
</t>
        </r>
      </text>
    </comment>
    <comment ref="G39" authorId="0">
      <text>
        <r>
          <rPr>
            <b/>
            <sz val="8"/>
            <rFont val="Tahoma"/>
            <family val="0"/>
          </rPr>
          <t>Vi:</t>
        </r>
        <r>
          <rPr>
            <sz val="8"/>
            <rFont val="Tahoma"/>
            <family val="0"/>
          </rPr>
          <t xml:space="preserve">
369/8/2/2010
</t>
        </r>
      </text>
    </comment>
    <comment ref="G50" authorId="1">
      <text>
        <r>
          <rPr>
            <b/>
            <sz val="8"/>
            <rFont val="Tahoma"/>
            <family val="0"/>
          </rPr>
          <t xml:space="preserve">272/29/1/2010
</t>
        </r>
      </text>
    </comment>
    <comment ref="G53" authorId="1">
      <text>
        <r>
          <rPr>
            <b/>
            <sz val="8"/>
            <rFont val="Tahoma"/>
            <family val="0"/>
          </rPr>
          <t>1865/7/7/2010</t>
        </r>
      </text>
    </comment>
    <comment ref="G55" authorId="0">
      <text>
        <r>
          <rPr>
            <b/>
            <sz val="8"/>
            <rFont val="Tahoma"/>
            <family val="0"/>
          </rPr>
          <t>Vi:</t>
        </r>
        <r>
          <rPr>
            <sz val="8"/>
            <rFont val="Tahoma"/>
            <family val="0"/>
          </rPr>
          <t xml:space="preserve">
3962/13/11/2009
</t>
        </r>
      </text>
    </comment>
    <comment ref="G60" authorId="2">
      <text>
        <r>
          <rPr>
            <b/>
            <sz val="8"/>
            <rFont val="Tahoma"/>
            <family val="0"/>
          </rPr>
          <t xml:space="preserve">142/21/1/2010
</t>
        </r>
      </text>
    </comment>
    <comment ref="G61" authorId="0">
      <text>
        <r>
          <rPr>
            <b/>
            <sz val="8"/>
            <rFont val="Tahoma"/>
            <family val="0"/>
          </rPr>
          <t>Vi:</t>
        </r>
        <r>
          <rPr>
            <sz val="8"/>
            <rFont val="Tahoma"/>
            <family val="0"/>
          </rPr>
          <t xml:space="preserve">
863/7/4/2010
</t>
        </r>
      </text>
    </comment>
    <comment ref="G68" authorId="2">
      <text>
        <r>
          <rPr>
            <b/>
            <sz val="8"/>
            <rFont val="Tahoma"/>
            <family val="0"/>
          </rPr>
          <t>None:</t>
        </r>
        <r>
          <rPr>
            <sz val="8"/>
            <rFont val="Tahoma"/>
            <family val="0"/>
          </rPr>
          <t xml:space="preserve">
4650/29/12/2009
</t>
        </r>
      </text>
    </comment>
    <comment ref="G74" authorId="1">
      <text>
        <r>
          <rPr>
            <b/>
            <sz val="8"/>
            <rFont val="Tahoma"/>
            <family val="0"/>
          </rPr>
          <t xml:space="preserve">1866/7/7/2010
</t>
        </r>
      </text>
    </comment>
    <comment ref="G76" authorId="3">
      <text>
        <r>
          <rPr>
            <b/>
            <sz val="8"/>
            <rFont val="Tahoma"/>
            <family val="0"/>
          </rPr>
          <t xml:space="preserve">3925/10/11/2009
</t>
        </r>
      </text>
    </comment>
    <comment ref="G95" authorId="3">
      <text>
        <r>
          <rPr>
            <b/>
            <sz val="8"/>
            <rFont val="Tahoma"/>
            <family val="0"/>
          </rPr>
          <t xml:space="preserve">1638/15/6/2010
</t>
        </r>
      </text>
    </comment>
    <comment ref="G104" authorId="1">
      <text>
        <r>
          <rPr>
            <b/>
            <sz val="8"/>
            <rFont val="Tahoma"/>
            <family val="0"/>
          </rPr>
          <t>User:</t>
        </r>
        <r>
          <rPr>
            <sz val="8"/>
            <rFont val="Tahoma"/>
            <family val="0"/>
          </rPr>
          <t xml:space="preserve">
1062/28/4/2010
</t>
        </r>
      </text>
    </comment>
    <comment ref="G114" authorId="0">
      <text>
        <r>
          <rPr>
            <b/>
            <sz val="8"/>
            <rFont val="Tahoma"/>
            <family val="0"/>
          </rPr>
          <t>Vi:</t>
        </r>
        <r>
          <rPr>
            <sz val="8"/>
            <rFont val="Tahoma"/>
            <family val="0"/>
          </rPr>
          <t xml:space="preserve">
6427/31/12/2009</t>
        </r>
      </text>
    </comment>
    <comment ref="G124" authorId="0">
      <text>
        <r>
          <rPr>
            <b/>
            <sz val="8"/>
            <rFont val="Tahoma"/>
            <family val="0"/>
          </rPr>
          <t>Vi:</t>
        </r>
        <r>
          <rPr>
            <sz val="8"/>
            <rFont val="Tahoma"/>
            <family val="0"/>
          </rPr>
          <t xml:space="preserve">
4003/18/11/2009
</t>
        </r>
      </text>
    </comment>
    <comment ref="G125" authorId="1">
      <text>
        <r>
          <rPr>
            <b/>
            <sz val="8"/>
            <rFont val="Tahoma"/>
            <family val="0"/>
          </rPr>
          <t xml:space="preserve">2303/16/8/2010
</t>
        </r>
      </text>
    </comment>
    <comment ref="G128" authorId="1">
      <text>
        <r>
          <rPr>
            <b/>
            <sz val="8"/>
            <rFont val="Tahoma"/>
            <family val="0"/>
          </rPr>
          <t xml:space="preserve">2302/16/8/2010
</t>
        </r>
      </text>
    </comment>
    <comment ref="G131" authorId="0">
      <text>
        <r>
          <rPr>
            <b/>
            <sz val="8"/>
            <rFont val="Tahoma"/>
            <family val="0"/>
          </rPr>
          <t>Vi:</t>
        </r>
        <r>
          <rPr>
            <sz val="8"/>
            <rFont val="Tahoma"/>
            <family val="0"/>
          </rPr>
          <t xml:space="preserve">
4238/3/12/2009
</t>
        </r>
      </text>
    </comment>
    <comment ref="G136" authorId="1">
      <text>
        <r>
          <rPr>
            <b/>
            <sz val="8"/>
            <rFont val="Tahoma"/>
            <family val="0"/>
          </rPr>
          <t xml:space="preserve">2051/26/7/2010
</t>
        </r>
      </text>
    </comment>
    <comment ref="O143" authorId="4">
      <text>
        <r>
          <rPr>
            <b/>
            <sz val="8"/>
            <rFont val="Tahoma"/>
            <family val="0"/>
          </rPr>
          <t xml:space="preserve">Chủ đầu tư ?????
</t>
        </r>
        <r>
          <rPr>
            <sz val="8"/>
            <rFont val="Tahoma"/>
            <family val="0"/>
          </rPr>
          <t xml:space="preserve">
</t>
        </r>
      </text>
    </comment>
  </commentList>
</comments>
</file>

<file path=xl/sharedStrings.xml><?xml version="1.0" encoding="utf-8"?>
<sst xmlns="http://schemas.openxmlformats.org/spreadsheetml/2006/main" count="3511" uniqueCount="1738">
  <si>
    <t>Trung tâm trợ giúp nạn nhân chất độc da cam Đioxin và người tàn tật tỉnh Vĩnh Phúc</t>
  </si>
  <si>
    <t>Trụ sở liên cơ các hội tỉnh Vĩnh Phúc</t>
  </si>
  <si>
    <t>3 tầng 1510m2</t>
  </si>
  <si>
    <t>Ban quản lý dự án ĐTXD khu vực Vĩnh Yên</t>
  </si>
  <si>
    <t>Cải tạo, sửa chữa trụ sở CLB Hưu trí</t>
  </si>
  <si>
    <t>2001 - 2002</t>
  </si>
  <si>
    <t>UBND xã Bắc Bình</t>
  </si>
  <si>
    <t>2,45km</t>
  </si>
  <si>
    <t>UBND xã Hướng Đạo</t>
  </si>
  <si>
    <t xml:space="preserve"> Đường giao thông xã An Hoà (15 tuyến)</t>
  </si>
  <si>
    <t>2,18km</t>
  </si>
  <si>
    <t>0,98km</t>
  </si>
  <si>
    <t>Đường GTNT xã Hoàng Hoa tuyến nhà ông Tiến (khu 3) đến ĐT 309C (km1+950)</t>
  </si>
  <si>
    <t>Trường THPT bán công Nguyễn Duy Thì hạng mục: Nhà lớp học đa năng + nhà điều hành và các công trình phụ trợ</t>
  </si>
  <si>
    <t>Trường THPT BC Nguyễn Duy Thì</t>
  </si>
  <si>
    <t>Nhà điều hành trường THCS xã Thanh Vân - Tam Dương</t>
  </si>
  <si>
    <t>UBND xã Thanh Vân</t>
  </si>
  <si>
    <t>UBND xã Hoàng Hoa</t>
  </si>
  <si>
    <t>Nhà điều hành trường THCS Tử Du</t>
  </si>
  <si>
    <t>Trường mầm non Kim Đồng, xã Đình Chu</t>
  </si>
  <si>
    <t>2003 - 2005</t>
  </si>
  <si>
    <t>Nhà lớp học 10 phòng + nhà điều hành trường THCS xã Sơn Lôi - Bình Xuyên</t>
  </si>
  <si>
    <t>Nhà điều hành trường THCS xã Triệu Đề</t>
  </si>
  <si>
    <t>Đống Đa</t>
  </si>
  <si>
    <t>Nhà lớp học 2 tầng, 8 phòng, san nền, kè đá, tường rào Trường Tiểu học Tích Sơn</t>
  </si>
  <si>
    <t>1500m2</t>
  </si>
  <si>
    <t>Cải tạo, nâng cấp đường giao thông phường Tích Sơn (tuyến: Khu Vĩnh Ninh và các tuyến nhánh)</t>
  </si>
  <si>
    <t>1450m</t>
  </si>
  <si>
    <t>X</t>
  </si>
  <si>
    <t>560m2 chuång lîn, lîn gièng, thiÕt bÞ ch¨n nu«i…</t>
  </si>
  <si>
    <t>2580m2 nhà lưới, nhà kho,…</t>
  </si>
  <si>
    <t>Tam đảo</t>
  </si>
  <si>
    <t>3,03km</t>
  </si>
  <si>
    <t>633m2 sàn</t>
  </si>
  <si>
    <t>Bình Xuyên, L.Thạch;S.Lô;T.Đảo,…</t>
  </si>
  <si>
    <t>1,8km đường + 2km kênh +…</t>
  </si>
  <si>
    <t xml:space="preserve">Tam Dương </t>
  </si>
  <si>
    <t>11 ha</t>
  </si>
  <si>
    <t>23km</t>
  </si>
  <si>
    <t>4,78km</t>
  </si>
  <si>
    <t>UBND huyện Sông Lô</t>
  </si>
  <si>
    <t xml:space="preserve"> Đường Đạo Tú - Thanh Vân</t>
  </si>
  <si>
    <t>1,876km</t>
  </si>
  <si>
    <t>Cải tạo, nâng cấp đường Tỉnh lộ 304 Đền Thính - Vân Xuân</t>
  </si>
  <si>
    <t>2,041km</t>
  </si>
  <si>
    <t>Trường Tiểu học xã Đại Đình</t>
  </si>
  <si>
    <t>4 phòng</t>
  </si>
  <si>
    <t>Trường Trung cấp kỹ thuật Vĩnh Phúc</t>
  </si>
  <si>
    <t>Hạng mục nhà xe, nâng cấp cổng sân vườn</t>
  </si>
  <si>
    <t>ĐỐI ỨNG CÁC DỰ ÁN ODA VÀ BỘ NGÀNH TW</t>
  </si>
  <si>
    <t>Công trình hoàn thành đã quyết toán</t>
  </si>
  <si>
    <t>Dự án quản lý và xử lý chất thải rắn</t>
  </si>
  <si>
    <t>Không có</t>
  </si>
  <si>
    <t>Tổng dự toán (Phần đối ứng)</t>
  </si>
  <si>
    <t>Vốn đối ứng đã cấp</t>
  </si>
  <si>
    <t>Sở Xây dựng</t>
  </si>
  <si>
    <t>Cải thiện môi trường đầu tư tỉnh</t>
  </si>
  <si>
    <t>VY, PY, ML, BX</t>
  </si>
  <si>
    <t>Dự án Năng lượng nông thôn 2 cũ</t>
  </si>
  <si>
    <t>80 xã</t>
  </si>
  <si>
    <t>Trường nghề Việt Đức</t>
  </si>
  <si>
    <t>3 khoa</t>
  </si>
  <si>
    <t>Dự án Năng lượng nông thôn 2 mở rộng</t>
  </si>
  <si>
    <t>25 xã</t>
  </si>
  <si>
    <t>Dự án đối ứng vốn ODA</t>
  </si>
  <si>
    <t>Đối ứng các dự án TW trên địa bàn</t>
  </si>
  <si>
    <t>Đối ứng dự án tu bổ đê thường xuyên năm 2011 tỉnh Vĩnh Phúc (đối ứng phần bồi thường - GPMB)</t>
  </si>
  <si>
    <t>Chi cục QL đê điều và PCLB</t>
  </si>
  <si>
    <t>Sở NN &amp; PTNT</t>
  </si>
  <si>
    <t>Trung tâm giáo dục thường xuyên TX Phúc Yên</t>
  </si>
  <si>
    <t>Trung tâm giáo dục thường xuyên Phúc Yên</t>
  </si>
  <si>
    <t xml:space="preserve">Tam dương </t>
  </si>
  <si>
    <t>UBND phường Khai Quang</t>
  </si>
  <si>
    <t>UBND phường Liên Bảo</t>
  </si>
  <si>
    <t>UBND phường Hùng Vương</t>
  </si>
  <si>
    <t>UBND xã Hợp Thịnh</t>
  </si>
  <si>
    <t>UBND xã Bồ Sao</t>
  </si>
  <si>
    <t>Trung tâm kỹ thuật rau hoa quả</t>
  </si>
  <si>
    <t>Nghĩa trang liệt sỹ xã Sơn Lôi (HM: nhà quản trang, nhà tưởng niệm, tượng đài, phần mộ, sân, bồn hoa, cổng,hàng rào, ao sen)</t>
  </si>
  <si>
    <t>II-6</t>
  </si>
  <si>
    <t>Định Trung</t>
  </si>
  <si>
    <t>Trường THPT Võ Thị Sáu</t>
  </si>
  <si>
    <t>Trường THPT Đội Cấn</t>
  </si>
  <si>
    <t>Trường THPT Trần Hưng Đạo</t>
  </si>
  <si>
    <t>UBND xã Tam Hợp</t>
  </si>
  <si>
    <t>Dự án "đầu tư trang thiết bị phục vụ nghiên cứu và phát triển công nghệ sinh học cho Trung tâm ứng dụng tiến bộ Khoa học và công nghệ"</t>
  </si>
  <si>
    <t xml:space="preserve"> Đường giao thông xã Bạch Lưu huyện Sông Lô (7 tuyến theo QĐ 1266 )</t>
  </si>
  <si>
    <t>Cải tạo, nâng cấp trung tâm văn hoá - Thể thao huyện Yên Lạc</t>
  </si>
  <si>
    <t>Đường giao thông liên xã Đồng ích, huyện Lập Thạch. Tuyến 1: Đê Phó Đáy (Cầu Dâu) đi Xuân Đán - xã Tiên Lữ, tuyến 2: Từ cầu Bì La đi Hạ ích</t>
  </si>
  <si>
    <t>L=2,5km, Bn=6,5m, Bm= 3,5m</t>
  </si>
  <si>
    <t>Đường giao thông liên xã Xuân Lôi (TL305) đi Tử Du (KCN Tử Du - Tiên Lữ) huyện Lập Thạch</t>
  </si>
  <si>
    <t>L=2,293m, Bn=7,5m</t>
  </si>
  <si>
    <t>4,609km</t>
  </si>
  <si>
    <t>Dự án AV05</t>
  </si>
  <si>
    <t>0,65km</t>
  </si>
  <si>
    <t>1,018km và 0,328km</t>
  </si>
  <si>
    <t>Đường Giao thông từ TL305C vào quần thể di tích lịch sử Chùa Am và Đền thờ Tả Tướng Quốc Trần Nguyên Hãn</t>
  </si>
  <si>
    <t>Bến xe khách kiêm bãi đỗ xe thị trấn Hợp Hoà - Tam Dương</t>
  </si>
  <si>
    <t>675m2</t>
  </si>
  <si>
    <t>Hệ thống điện chiếu sáng, cây xanh dải phân cách giữa đường QL2B đi Tam Đảo (đoạn từ km3+80 đến km9+820): Hạng mục cây xanh</t>
  </si>
  <si>
    <t xml:space="preserve">Tam Đảo </t>
  </si>
  <si>
    <t>7km</t>
  </si>
  <si>
    <t>Công ty Môi trường và dịch vụ đô thị Vĩnh Yên</t>
  </si>
  <si>
    <t>Công ty môi trường và dịch vụ đô thị Phúc Yên</t>
  </si>
  <si>
    <t>3,68km</t>
  </si>
  <si>
    <t>Hệ thống điện chiếu sáng công cộng đường Trần Phú</t>
  </si>
  <si>
    <t>Vườn hoa sông Cà Lồ đoạn giáp QL2 xã Tiền Châu thị xã Phúc Yên</t>
  </si>
  <si>
    <t>311,43m</t>
  </si>
  <si>
    <t>Công ty MT&amp;DV đô thị Vĩnh Yên</t>
  </si>
  <si>
    <t>Đường trung tâm huyện lỵ Tam Đảo (Đoạn từ QL2B đi ngã ba Hồ Sơn vào tràn Cầu Nhội)</t>
  </si>
  <si>
    <t>Cải tạo nâng cấp hệ thống tưới vùng bãi Kim Xá</t>
  </si>
  <si>
    <t xml:space="preserve">Hệ thống thuỷ lợi liên vùng Đạo Trù-Bồ Lý-Yên Dương </t>
  </si>
  <si>
    <t>Hệ thống tiêu Cầu Đọ</t>
  </si>
  <si>
    <t>Hệ thống tiêu cầu Mai</t>
  </si>
  <si>
    <t>Kè sông Phan bảo vệ di tích đền  Giã bàng xã Tề Lỗ</t>
  </si>
  <si>
    <t>Đường cứu hộ Hồ chứa nước Vĩnh Thành</t>
  </si>
  <si>
    <t>Cải tạo trục tiêu cầu Ngạc</t>
  </si>
  <si>
    <t>Các đập dâng kênh tưới xã Đại Đình</t>
  </si>
  <si>
    <t>Dự án Cải tạo, sửa chữa nhà hiệu bộ</t>
  </si>
  <si>
    <t>Dự án Nhà ăn kết hợp câu lạc bộ sinh viên</t>
  </si>
  <si>
    <t>Sân vườn, cây xanh Trường Cao đẳng Sư phạm Vĩnh Phúc</t>
  </si>
  <si>
    <t>2007 - 2008</t>
  </si>
  <si>
    <t>Hệ thống cống thoát nước từ sau công ngang QL2A tại km29+300 ra Đầm Vạc - thành phố Vĩnh Yên</t>
  </si>
  <si>
    <t>Tam
 Dương</t>
  </si>
  <si>
    <t>10 phòng</t>
  </si>
  <si>
    <t>600 hs</t>
  </si>
  <si>
    <t>Lập thạch</t>
  </si>
  <si>
    <t>3t12p</t>
  </si>
  <si>
    <t>110m2</t>
  </si>
  <si>
    <t>2600m2</t>
  </si>
  <si>
    <t>Toàn tỉnh</t>
  </si>
  <si>
    <t>252 trường</t>
  </si>
  <si>
    <t>Tr.tâm nghiên cứu, tư vấn và dịch vụ hỗ trợ phát triển (Sở KH và ĐT)</t>
  </si>
  <si>
    <t>Thanh toán KLHT các công trình thực hiện NQ 03 thuộc lĩnh vực Nông nghiệp, thủy lợi (NQ 08 và NQ21-HĐND)</t>
  </si>
  <si>
    <t>Đường BTXM thị trấn Gia Khánh (Tuyến 1: Gốc Gạo - Gò Châu; Tuyến 2: NVH thôn Gò Châu - Cuối thôn; Tuyến 3: Từ ĐT 302C - Nhà văn hoá thôn Cổ Độ; Tuyến 4: NVH Cổ độ - ĐT 302)</t>
  </si>
  <si>
    <r>
      <t xml:space="preserve">Ước KLHT đến 31/12/10 </t>
    </r>
    <r>
      <rPr>
        <sz val="10"/>
        <rFont val="Times New Roman"/>
        <family val="1"/>
      </rPr>
      <t>(Vốn Đối ứng)</t>
    </r>
  </si>
  <si>
    <t>KẾ HOẠCH  NĂM 2011 - CHƯƠNG TRÌNH 134</t>
  </si>
  <si>
    <t>12m3/h</t>
  </si>
  <si>
    <t>3,33m3/h</t>
  </si>
  <si>
    <t>3,75m3/h</t>
  </si>
  <si>
    <t>KẾ HOẠCH  NĂM 2011 - CHƯƠNG TRÌNH 135</t>
  </si>
  <si>
    <t xml:space="preserve"> KẾ HOẠCH  NĂM 2011 
HỖ TRỢ ĐẦU TƯ PHÁT TRIỂN RỪNG VÀ BẢO VỆ RỪNG BỀN VỮNG</t>
  </si>
  <si>
    <t xml:space="preserve"> Đường GTNT xã Hướng Đạo (Trường tiểu học - TL309B; TL309B-khu 5; đường khu 6; Trường Tiểu học - nhà Loan Hiếu; Dộc Lịch - thôn Chùa)</t>
  </si>
  <si>
    <r>
      <t xml:space="preserve">Trường chính trị tỉnh 
</t>
    </r>
    <r>
      <rPr>
        <i/>
        <sz val="10"/>
        <rFont val="Times New Roman"/>
        <family val="1"/>
      </rPr>
      <t>(Nhà chờ cho giảng viên giảng đường A, B và Mua sắm thiết bị)</t>
    </r>
  </si>
  <si>
    <r>
      <t xml:space="preserve">Dự án mở rộng Trung tâm Giáo dục lao động xã hội tỉnh:
</t>
    </r>
    <r>
      <rPr>
        <i/>
        <sz val="10"/>
        <rFont val="Times New Roman"/>
        <family val="1"/>
      </rPr>
      <t>Trong đó: Dự án Cải tạo nhà cắt cơn: 400 tr.đ; Dự án mua máy phát điện 1.000 tr.đ)</t>
    </r>
  </si>
  <si>
    <r>
      <t>Bệnh viện điều dưỡng và PHCN  (</t>
    </r>
    <r>
      <rPr>
        <i/>
        <sz val="10"/>
        <rFont val="Times New Roman"/>
        <family val="1"/>
      </rPr>
      <t>Khối hành chính quản trị. Phòng khám đa khoa, cận lâm sàng, nhà điều trị nội trú</t>
    </r>
    <r>
      <rPr>
        <sz val="10"/>
        <rFont val="Times New Roman"/>
        <family val="1"/>
      </rPr>
      <t>)</t>
    </r>
  </si>
  <si>
    <r>
      <t>Dự án: Nâng cao năng suất chất lượng cho các doanh nghiệp nhỏ và vừa trên địa bàn tỉnh Vĩnh Phúc, giai đoạn 2007-2011</t>
    </r>
    <r>
      <rPr>
        <i/>
        <sz val="10"/>
        <rFont val="Times New Roman"/>
        <family val="1"/>
      </rPr>
      <t xml:space="preserve"> </t>
    </r>
  </si>
  <si>
    <r>
      <t xml:space="preserve">Tổng số </t>
    </r>
    <r>
      <rPr>
        <i/>
        <sz val="10"/>
        <rFont val="Times New Roman"/>
        <family val="1"/>
      </rPr>
      <t>(triệu đồng)</t>
    </r>
  </si>
  <si>
    <r>
      <t xml:space="preserve">Giá thóc </t>
    </r>
    <r>
      <rPr>
        <i/>
        <sz val="10"/>
        <rFont val="Times New Roman"/>
        <family val="1"/>
      </rPr>
      <t>(đồng/ kg)</t>
    </r>
  </si>
  <si>
    <r>
      <t xml:space="preserve">Thành tiền </t>
    </r>
    <r>
      <rPr>
        <i/>
        <sz val="10"/>
        <rFont val="Times New Roman"/>
        <family val="1"/>
      </rPr>
      <t>(Triệu đồng)</t>
    </r>
  </si>
  <si>
    <r>
      <t xml:space="preserve">Giá thóc </t>
    </r>
    <r>
      <rPr>
        <i/>
        <sz val="10"/>
        <rFont val="Times New Roman"/>
        <family val="1"/>
      </rPr>
      <t>(đồng/kg)</t>
    </r>
  </si>
  <si>
    <t xml:space="preserve"> Đường GTNT tuyến Quang Vĩnh</t>
  </si>
  <si>
    <t xml:space="preserve"> Đường GTNT tuyến Trại Đê</t>
  </si>
  <si>
    <t xml:space="preserve"> Đường GTNT tuyến My Kỳ</t>
  </si>
  <si>
    <t>Trụ sở làm việc Sở Ngoại vụ tỉnh Vĩnh Phúc</t>
  </si>
  <si>
    <t>4 tầng</t>
  </si>
  <si>
    <t>Sở Ngoại vụ</t>
  </si>
  <si>
    <t>Đường nội thị huyện Tam Đảo, đoạn tuyến từ QL2B mới mặt cắt 42m đến đường quy hoạch mặt cắt 17,5m (phần nền, đường)</t>
  </si>
  <si>
    <t>3,5km</t>
  </si>
  <si>
    <t>Công trình thuộc khối GDPT và GDTX</t>
  </si>
  <si>
    <t>a1</t>
  </si>
  <si>
    <t>Dự án Trường THPT Bán công Yên Lạc Giai đoạn I (Nhà lớp học 3 tầng + san nền, tường rào)</t>
  </si>
  <si>
    <t>Nhà lớp học đa năng THPT Võ Thị Sáu</t>
  </si>
  <si>
    <t>Đầu tư trang thiết bị công nghệ cao CNC ngành cơ khí của Trường Cao đẳng nghề Việt - Đức Vĩnh phúc</t>
  </si>
  <si>
    <t>Cải tạo, nâng cấp đường thoát lũ UBND xã Yên Dương - thôn Đồng Pheo - Thôn Quang Đạo</t>
  </si>
  <si>
    <t>Đường Hợp Thịnh Yên Bình</t>
  </si>
  <si>
    <t>Trung đội thông tin, trạm điệp báo, SCH phòng không nhân dân</t>
  </si>
  <si>
    <t>Doanh trại trung đoàn 834 và đại đội 20 (Giai đoạn 2)</t>
  </si>
  <si>
    <t xml:space="preserve">Đo toàn huyện  </t>
  </si>
  <si>
    <t>LT SLô, TD, TĐ, VT, YL</t>
  </si>
  <si>
    <t>P Liên Bảo</t>
  </si>
  <si>
    <t>4410m2</t>
  </si>
  <si>
    <t>10CBCS</t>
  </si>
  <si>
    <t>1580m2</t>
  </si>
  <si>
    <t>738m2</t>
  </si>
  <si>
    <t>P Tích Sơn</t>
  </si>
  <si>
    <t>9CBCS</t>
  </si>
  <si>
    <t>P Khai Quang</t>
  </si>
  <si>
    <t>P Ngô Quyền</t>
  </si>
  <si>
    <t>460m2</t>
  </si>
  <si>
    <t>TT Gia Khánh</t>
  </si>
  <si>
    <t>11593m2</t>
  </si>
  <si>
    <t>BCH Quân sự tỉnh</t>
  </si>
  <si>
    <t>1,582km</t>
  </si>
  <si>
    <t>Bình Xuyên, Tam Đảo</t>
  </si>
  <si>
    <t>Dù kiÕn kÕ ho¹ch XDCB 2007 nguån NSTT</t>
  </si>
  <si>
    <t>danh môc c«ng tr×nh do ngµnh qu¶n lý</t>
  </si>
  <si>
    <t>STT</t>
  </si>
  <si>
    <t>Danh mục công trình</t>
  </si>
  <si>
    <t>Địa điểm 
xây dựng</t>
  </si>
  <si>
    <t>Quy mô</t>
  </si>
  <si>
    <t>Thời gian  Khởi công</t>
  </si>
  <si>
    <t>Tổng mức đầu tư được duyệt</t>
  </si>
  <si>
    <t>Tổng dự toán được duyệt</t>
  </si>
  <si>
    <t>Nhu cầu đầu tư tiếp</t>
  </si>
  <si>
    <t>Chủ đầu tư</t>
  </si>
  <si>
    <t>Tổng số</t>
  </si>
  <si>
    <t>Trong đó</t>
  </si>
  <si>
    <t>Ghi chú</t>
  </si>
  <si>
    <t>NS tỉnh hỗ trợ theo NQ 19</t>
  </si>
  <si>
    <t>NS tỉnh bố trí</t>
  </si>
  <si>
    <t>TỔNG SỐ</t>
  </si>
  <si>
    <t>A</t>
  </si>
  <si>
    <t>HỖ TRỢ XÚC TIẾN ĐẦU TƯ CHO CÁC ĐỊA PHƯƠNG ĐANG THỰC HIỆN DỞ DANG THEO QUYẾT ĐỊNH 2475 (1)</t>
  </si>
  <si>
    <t>I</t>
  </si>
  <si>
    <t>Trung Mỹ</t>
  </si>
  <si>
    <t xml:space="preserve">Nhà văn hoá xã Trung Mỹ </t>
  </si>
  <si>
    <t>Trường THCS Trung Mỹ (HM: Nhà đa năng và các công trình phụ trợ)</t>
  </si>
  <si>
    <t>nt</t>
  </si>
  <si>
    <t>8ph</t>
  </si>
  <si>
    <t>II</t>
  </si>
  <si>
    <t>Ngọc Thanh</t>
  </si>
  <si>
    <t xml:space="preserve"> Đường GTNT thôn Cổng sau xã Hướng Đạo</t>
  </si>
  <si>
    <t>Cải tạo, nâng cấp đường vào mỏ đá Hùng Vĩ và khu chăn nuôi tập trung xã Quang Sơn</t>
  </si>
  <si>
    <t>1,671km</t>
  </si>
  <si>
    <t>Nhà thư viện truyền thống trường THPTCS DTNT Lập Thạch</t>
  </si>
  <si>
    <t>Mở rộng TTGDTX Bình xuyên+Nhà lớp học 8 phòng</t>
  </si>
  <si>
    <t xml:space="preserve">Trường THPT Tam Dương II </t>
  </si>
  <si>
    <t>Cải tạo trụ sở Sở Giáo dục và Đào tạo</t>
  </si>
  <si>
    <t>1,9km</t>
  </si>
  <si>
    <t>2,9km</t>
  </si>
  <si>
    <t>3,1km</t>
  </si>
  <si>
    <t>Hệ thống hạ tầng kỹ thuật và các hạng mục phụ trợ, khu làm việc tỉnh uỷ Vĩnh Phúc (hạng mục: Cổng, hàng rào, nhà thường trực)</t>
  </si>
  <si>
    <t>Nhà cơ chế một cửa phường Tích Sơn</t>
  </si>
  <si>
    <t>2008 - 2008</t>
  </si>
  <si>
    <t>Xã mất trên 30%</t>
  </si>
  <si>
    <t>Trụ sở làm việc HĐND - UBND xã Sơn Lôi</t>
  </si>
  <si>
    <t>xã mất đất</t>
  </si>
  <si>
    <t>xã nghèo</t>
  </si>
  <si>
    <t>trước 2006</t>
  </si>
  <si>
    <t>Thời gian KC-HT</t>
  </si>
  <si>
    <t>Vốn đã cấp đến 31/12/2010</t>
  </si>
  <si>
    <t>CÁC DỰ ÁN TRỌNG TÂM, TRỌNG ĐIỂM VÀ HẠ TẦNG NGOÀI HÀNG RÀO KHU CÔNG NGHIỆP</t>
  </si>
  <si>
    <t>Đập dâng nước Đầm Vạc</t>
  </si>
  <si>
    <t>Hệ thống thoát nước mưa khu công nghiệp Khai Quang - TP Vĩnh Yên (gói 2: đoạn từ HG18 đến HG35)</t>
  </si>
  <si>
    <t>Hệ thống điện chiếu sáng công cộng đường Ngô Quyền (đoạn từ ngã ba đến Trại sáng tác), phường Đồng Xuân, thị xã Phúc Yên, tỉnh Vĩnh Phúc</t>
  </si>
  <si>
    <t>Kế hoạch 2011</t>
  </si>
  <si>
    <t>hỗ trợ xong</t>
  </si>
  <si>
    <t>Cải tạo cảnh quan Hồ Bảo Sơn thành phố Vĩnh Yên</t>
  </si>
  <si>
    <t xml:space="preserve">Nạo vét và đường dạo:  </t>
  </si>
  <si>
    <t>Ban quản lý ĐTXD công trình tỉnh Vĩnh Phúc</t>
  </si>
  <si>
    <t xml:space="preserve">         HẠ TẦNG KỸ THUẬT ĐÔ THỊ VĨNH YÊN VÀ PHÚC YÊN</t>
  </si>
  <si>
    <t xml:space="preserve"> Kế hoạch 2011</t>
  </si>
  <si>
    <t>a.1</t>
  </si>
  <si>
    <t>a.2</t>
  </si>
  <si>
    <t>a.3</t>
  </si>
  <si>
    <t>Phân bổ sau cho các dự án khoa học công nghệ</t>
  </si>
  <si>
    <t>Nhà rèn luyện thể chất trường THPT Trần Phú</t>
  </si>
  <si>
    <t>Nhà lớp học 3 tầng trường THPT Bán công Trần Hưng Đạo</t>
  </si>
  <si>
    <t>Nhà lớp học bộ môn trường THPT Lê Xoay</t>
  </si>
  <si>
    <t>Nhà LH trường THCS Yên Phương</t>
  </si>
  <si>
    <t>NHà LH trường THCS Tô Hiệu</t>
  </si>
  <si>
    <t>Nhà LH trường THCS Hợp Hòa</t>
  </si>
  <si>
    <t>Nhà lớp học chuyên môn trường THCS Sơn Đông</t>
  </si>
  <si>
    <t>Trường THPT Ngô Gia Tự (Nhà rèn luyện thể chất)</t>
  </si>
  <si>
    <t>2006- 2008</t>
  </si>
  <si>
    <t>Trường THPT Triệu Thái (Nhà lớp học, nhà đa năng)</t>
  </si>
  <si>
    <t>Trường THPT Triệu Thái</t>
  </si>
  <si>
    <t xml:space="preserve">Nhà hội trường UBND xã Tam Hợp </t>
  </si>
  <si>
    <t>Y tế và chăm sóc sức khoẻ</t>
  </si>
  <si>
    <t>Phòng khám đa khoa khu vực Xuân Hoà, thị xã Phúc Yên (hạng mục: Nhà lưu bệnh nhân, sân vườn, cổng, tường rào, bể nước, nhà để xe)</t>
  </si>
  <si>
    <t>Sở Y tế</t>
  </si>
  <si>
    <t>Dự án xây dựng phòng khám đa khoa khu vực Quang Hà, Bình Xuyên. Hạng mục: Nhà khoa sản và san nền, kè đá, hàng rào và dự án xây dựng phòng khám đa khoa khu vực Đạo Trù, Tam Đảo hạng mục Nhà khoa sản và san nền kè đá hàng rào</t>
  </si>
  <si>
    <t>Dự án xây dựng phòng khám đa khoa khu vực Lãng Công, Hạng mục Nhà lưu bệnh nhân + nhà khoa sản; Dự án xây dựng phòng khám đa khoa khu vực Bắc Bình, huyện Lập Thạch hạng mục Nhà lưu bệnh nhân + Nhà khoa sản</t>
  </si>
  <si>
    <t>Sông Lô, Lập Thạch</t>
  </si>
  <si>
    <t>Phòng khám đa khoa khu vực Chấn Hưng, Vĩnh Tường (Nhà để xe, nhà vệ sinh, sân vườn, cổng, tường rào, điện ngoài nhà)</t>
  </si>
  <si>
    <t>Chấn Hưng</t>
  </si>
  <si>
    <t>UBND huyện Tam  Đảo</t>
  </si>
  <si>
    <t>Mở rộng bến xe khách Vĩnh Tường</t>
  </si>
  <si>
    <t>Cải tạo, nâng cấp đường thoát lũ Cầu Trang - Tây Sơn, xã Bồ Lý, huyện Tam Đảo</t>
  </si>
  <si>
    <t>Trang thiết bị và nội thất trụ sở làm việc Đoàn Nghệ thuật Chèo Vĩnh Phúc</t>
  </si>
  <si>
    <t>Nhà rèn luyện thể chất trường THPT Ngô Gia Tự</t>
  </si>
  <si>
    <t>Nhà lớp học bộ môn trường THPT Yên Lạc I</t>
  </si>
  <si>
    <t>Nhà đa năng trường THPT Vĩnh Yên</t>
  </si>
  <si>
    <t>CẤP THOÁT NƯỚC &amp; CÔNG CỘNG HẠ TẦNG</t>
  </si>
  <si>
    <t>Tam Dương</t>
  </si>
  <si>
    <t>BQL Bến xe khách VP</t>
  </si>
  <si>
    <t>Lập Thạch</t>
  </si>
  <si>
    <t xml:space="preserve"> Đường GTNT xã Hoàng Hoa tuyến liên xã đi thôn 6</t>
  </si>
  <si>
    <t>Cải tạo trụ sở làm việc Tỉnh đoàn Vĩnh Phúc</t>
  </si>
  <si>
    <t>Cải tạo, nâng cấp Chi cục Kiểm lâm tỉnh Vĩnh Phúc</t>
  </si>
  <si>
    <t>Chi cục Kiểm lâm</t>
  </si>
  <si>
    <t>Chi cục Thuỷ sản Vĩnh Phúc</t>
  </si>
  <si>
    <t>3 tầng 1143m2 sàn</t>
  </si>
  <si>
    <t>Chi cục Thuỷ sản</t>
  </si>
  <si>
    <t>Cải tạo, nâng cấp Trụ sở làm việc Sở Lao động - thương binh và Xã hội</t>
  </si>
  <si>
    <t>cải tạo, nhà 3 tầng, xây phòng họp</t>
  </si>
  <si>
    <t xml:space="preserve"> Đường GT xã Bàn Giản, tuyến Bồ Thầy đi thôn Phú Ninh và Nhà văn hoá Bồ Thầy đi Cây Chanh</t>
  </si>
  <si>
    <t>UBND xã Bàn Giản</t>
  </si>
  <si>
    <t>Đường GTNT xã Tử Du (các tuyến đường GTNT khu vực thôn Dầu)</t>
  </si>
  <si>
    <t>Đường GTNT xã Tử Du (khu vực thôn Nứa, thôn sau Ga, thôn Vinh Hoa)</t>
  </si>
  <si>
    <t xml:space="preserve"> Đường GTNT xã Vân trục (Đường GT thôn Thanh Vân, Vân Hội, Bồ Tỉnh, Phao Tràng)</t>
  </si>
  <si>
    <t>UBND xã Vân Trục</t>
  </si>
  <si>
    <t>Đối ứng các dự án JBIC tín dụng chuyên ngành SPL V</t>
  </si>
  <si>
    <t>Ban QLDA JBIC tín dụng chuyên ngành</t>
  </si>
  <si>
    <t>Cải tạo Nhà điều hành, Nhà lớp học Trường THPT Quang Hà</t>
  </si>
  <si>
    <t xml:space="preserve">San nền, kè đá, tường rào khu đất mở rộng, nhà lớp học bộ môn kết hợp thư viện trường THPT Phạm Công Bình </t>
  </si>
  <si>
    <t>Nhà lớp học bộ môn, nhà rèn luyện thể chất trường THPT Bến Tre</t>
  </si>
  <si>
    <t>Kiên cố hoá các tuyến kênh trạm bơm Hàm Rồng xã Tam Hợp, huyện Bình Xuyên, Hạng mục: Tuyến kênh chính hữu TB Hàm Rồng(Đồng Xung- Hang Dóc) - tuyến kênh chính tả TB Hàm Rồng(Đồng Xung - Gò Gà)</t>
  </si>
  <si>
    <t>1447m</t>
  </si>
  <si>
    <t>Trường mầm non Tích Sơn</t>
  </si>
  <si>
    <t>1271m2</t>
  </si>
  <si>
    <t>Trường THCS Liên Bảo</t>
  </si>
  <si>
    <t>Nhà ở giáo viên</t>
  </si>
  <si>
    <t>Xây dựng 20 làng văn hoá</t>
  </si>
  <si>
    <t>Thiết bị và sửa chữa lớn các tuyến Tỉnh lộ</t>
  </si>
  <si>
    <t>Quỹ  hỗ trợ phát triển Hợp tác xã tỉnh Vĩnh Phúc</t>
  </si>
  <si>
    <t>Giao thông GTNT</t>
  </si>
  <si>
    <t>Đường Vân Hội - Duy Phiên - Thanh Vân</t>
  </si>
  <si>
    <t>Dự án hoàn thành còn thiếu vốn</t>
  </si>
  <si>
    <t>UBND xã Tam Quan</t>
  </si>
  <si>
    <t>Đường GTNT thôn Ngoại Trạch xã Tam Hợp (HM: nền, mặt đường, thoát nước)</t>
  </si>
  <si>
    <t>1.139km</t>
  </si>
  <si>
    <t>Đường GTNT thôn Quảng Thiện xã Thiện Kế, tuyến 1,2,3</t>
  </si>
  <si>
    <t>Đường GTNT thôn Ngũ Hồ, xã Thiện Kế (3 tuyến)</t>
  </si>
  <si>
    <t>Nhà để xe đạp, xe máy khu làm việc Tỉnh uỷ</t>
  </si>
  <si>
    <t>Nhà lớp học bộ môn Trường mầm non Hoa Hồng tỉnh</t>
  </si>
  <si>
    <t>Trường THCS dân tộc nội trú huyện Tam Đảo</t>
  </si>
  <si>
    <t>Nhà lớp học bộ môn trường THPT Yên Lạc 2</t>
  </si>
  <si>
    <t>Trường THPT Hồ Xuân Hương</t>
  </si>
  <si>
    <t>Nhà rèn luyện thể chất trường THPT Xuân hòa</t>
  </si>
  <si>
    <t>Nhà rèn luyện thể chất Trường THPT Lê Xoay</t>
  </si>
  <si>
    <t>Nhà học bộ môn trường THPT Chuyên</t>
  </si>
  <si>
    <t>Nhà rèn luyện thể chất-Trường Phổ thông DTNT cấp 2-3 Vĩnh Phúc</t>
  </si>
  <si>
    <t>b2</t>
  </si>
  <si>
    <t>Nhà điều hành trung tâm GDTX Tam Đảo</t>
  </si>
  <si>
    <t>Nhà lớp học đa năng trung tâm GDTX huyện Tam Đảo</t>
  </si>
  <si>
    <t>Trường Cao đẳng Kinh tế Kỹ thuật Vĩnh Phúc</t>
  </si>
  <si>
    <t>Tích Sơn</t>
  </si>
  <si>
    <t>VI.1</t>
  </si>
  <si>
    <t>Hạ tầng thôn lạc Thịnh - xã Hợp Thịnh (HM: Nhà lớp học mầm non thôn Lạc Thịnh)</t>
  </si>
  <si>
    <t>Đường GTNT thôn Lạc Thịnh, xã Hợp Thịnh</t>
  </si>
  <si>
    <t>Nhà văn hoá thôn Lạc Thịnh</t>
  </si>
  <si>
    <t>5 phòng</t>
  </si>
  <si>
    <t>1,444km</t>
  </si>
  <si>
    <t>200m2</t>
  </si>
  <si>
    <t>Trung tâm thổ nhưỡng nông hóa</t>
  </si>
  <si>
    <t>Trung tâm khuyến nông, khuyến ngư</t>
  </si>
  <si>
    <t>Trung tâm trợ giúp nạn nhân chất độc da cam Dioxin và người tàn Tật</t>
  </si>
  <si>
    <t xml:space="preserve"> Đường GT liên xã Tam Sơn - Phương Khoan - Đồng Quế</t>
  </si>
  <si>
    <t>UBND xã Tam Sơn</t>
  </si>
  <si>
    <t>2006-2007</t>
  </si>
  <si>
    <t>Cải tạo, nâng cấp đường Đạo Đức - Sơn Lôi (hạng mục Xây lắp đoạn Km0 - Km2+248,9)</t>
  </si>
  <si>
    <t>Đường BTXM thị trấn Hương Canh Bình Xuyên</t>
  </si>
  <si>
    <t xml:space="preserve"> Đường Yên Lạc - Vĩnh Yên 
(Trong đó hạng mục hạ tầng Tái định cư: 10 tỷ đồng)</t>
  </si>
  <si>
    <t>Xử lý khẩn cấp sạt lở bờ tả sông Cà Lồ (địa phận thôn Xuân Mai, phường Phúc Thắng  thị xã Phúc Yên)</t>
  </si>
  <si>
    <t>Chi cục QLĐĐ&amp;PCLB</t>
  </si>
  <si>
    <t>BQL Re II</t>
  </si>
  <si>
    <t>Hệ thống thoát nước thải KDC làng Sứ xã Định Trung</t>
  </si>
  <si>
    <t>Cải tạo, nâng cấp đường giao thông xóm Cầu Bút xã Định Trung</t>
  </si>
  <si>
    <t>II-3</t>
  </si>
  <si>
    <t>Thanh Trù</t>
  </si>
  <si>
    <t>UBND xã Thanh Trù</t>
  </si>
  <si>
    <t>Cải tạo, nâng cấp đường giao thông xã Thanh Trù (7 tuyến)</t>
  </si>
  <si>
    <t>0,849km</t>
  </si>
  <si>
    <t>Đường liên thôn từ thôn Rừng ra thôn Vinh Quang</t>
  </si>
  <si>
    <t>1,247km</t>
  </si>
  <si>
    <t xml:space="preserve">Dự án thí điểm chuyển giao tiến bộ khoa học và công nghệ cho thanh thiếu niên Vĩnh Phúc, giai đoạn 2009-2011 </t>
  </si>
  <si>
    <t>Tam Hợp</t>
  </si>
  <si>
    <t>Đường Phú Hậu - Đông Mật xã Sơn Đông</t>
  </si>
  <si>
    <t>2005 - 2007</t>
  </si>
  <si>
    <t>UBND xã Sơn Đông</t>
  </si>
  <si>
    <t xml:space="preserve"> Đường giao thông xã Thanh Trù (tuyến thôn Vị Trù)</t>
  </si>
  <si>
    <t>Đường GT trục chính phường Hội Hợp (tuyến Cầu Côi, Ngõ 8 đường Nguyễn Thị Minh Khai)</t>
  </si>
  <si>
    <t>UBND Thành phố Vĩnh Yên</t>
  </si>
  <si>
    <t>Dự án chuyển tiếp</t>
  </si>
  <si>
    <t>Kè đá, đường dạo đầm Chúa</t>
  </si>
  <si>
    <t>Mương thoát nước khu dân cư thôn Đồng Láng. Tuyến mương Đồng Kẹm - Đồng Láng</t>
  </si>
  <si>
    <t>Xây dựng các dốc lên đê tả sông Phó Đáy thuộc xã An Hoà, Hoàng Đan (huyện Tam Dương), xã Kim Xá (H. Vĩnh Tường)</t>
  </si>
  <si>
    <t>Cải tạo các dốc lên đê hữu sông Phó Đáy và tả sông Lô (H. Lập Thạch)</t>
  </si>
  <si>
    <t>Hệ thống tưới Nông Trường Tam Đảo</t>
  </si>
  <si>
    <t>Cải tạo, sửa chữa trụ sở của Sở Nông nghiệp và PTNT</t>
  </si>
  <si>
    <t>Dự án nâng cao chất lượng AT sản phẩm nông nghiệp &amp; PT chương trình khí sinh học</t>
  </si>
  <si>
    <t>Công trình cấp nước SHTT  xã Trung Hà</t>
  </si>
  <si>
    <t>Công trình cấp nước SHTT  xã Trung Kiên</t>
  </si>
  <si>
    <t>Công trình cấp nước SHTT  xã Tân Cương</t>
  </si>
  <si>
    <t>Vốn ODA</t>
  </si>
  <si>
    <t>Vốn đối ứng</t>
  </si>
  <si>
    <t>UBND xã Việt Xuân</t>
  </si>
  <si>
    <t>UBND xã Bá Hiến</t>
  </si>
  <si>
    <t>UBND xã Quất Lưu</t>
  </si>
  <si>
    <t>3,1 ha</t>
  </si>
  <si>
    <t>2007-2010</t>
  </si>
  <si>
    <t>Tưới 300 ha</t>
  </si>
  <si>
    <t>Tưới 510 ha</t>
  </si>
  <si>
    <t>3702 m</t>
  </si>
  <si>
    <t>2.975 m</t>
  </si>
  <si>
    <t xml:space="preserve">Yên Lạc </t>
  </si>
  <si>
    <t xml:space="preserve"> Đường kết nối CCN Bình Xuyên với TL310(ĐT 316 mới) hạng mục: Cầu chui đường sắt Km44+660,5 (gói thầu 01 - GĐ1)</t>
  </si>
  <si>
    <t>Đường huyện Lập Thạch, đoạn Km1+500 ĐT 306 đến Bến phà Then (hạng mục: Tuyến từ Yên Thạch đến phà Then - Phần Xây lắp)</t>
  </si>
  <si>
    <t>DANH MỤC HỖ TRỢ HẠ TẦNG KỸ THUẬT XÃ NGHÈO</t>
  </si>
  <si>
    <t>Tuyến ống cấp nước D135 cho KCN Bình Xuyên II giai đoạn I (hạng mục: Tuyến ống cấp nước từ KCN Bình Xuyên II đến KCN Bá Thiện)</t>
  </si>
  <si>
    <t>Công ty Cổ phần Cấp thoát nước số I Vĩnh Phúc</t>
  </si>
  <si>
    <t>Ban QLDA 661 thị xã Phúc Yên</t>
  </si>
  <si>
    <t>Công trình phụ trợ trong khuôn viên Trụ sở làm việc HĐND - UBND tỉnh (Điều chỉnh kè đá, san nền, bổ sung nhà gara xe, hạ tầng kỹ thuật)</t>
  </si>
  <si>
    <t>8,360m3 đất, gara xe, đường nội bộ</t>
  </si>
  <si>
    <t>Nông trường Tam Đảo</t>
  </si>
  <si>
    <t>Trung tâm y tế dự phòng tỉnh</t>
  </si>
  <si>
    <t>QUẢN LÝ NHÀ NƯỚC</t>
  </si>
  <si>
    <t>Dự án nâng cấp cải tạo nhà xưởng thực hành</t>
  </si>
  <si>
    <t>Trung tâm Bồi dưỡng chính trị huyện Tam Dương</t>
  </si>
  <si>
    <t>c</t>
  </si>
  <si>
    <t>Cải tạo trụ sở làm việc, nhà bếp và xây dựng mới khu tăng gia cho Trung tâm Bảo trợ xã hội tỉnh Vĩnh Phúc</t>
  </si>
  <si>
    <t>Trung tâm Giới thiệu việc làm thanh niên tỉnh Vĩnh Phúc</t>
  </si>
  <si>
    <t>Cải tạo trụ sở Trung tâm chăm sóc sức khoẻ sinh sản (HM: Phòng cháy chữa cháy)</t>
  </si>
  <si>
    <t>Cải tạo, sửa chữa chi cục dân số Kế hoạch hóa gia đình</t>
  </si>
  <si>
    <t>Bệnh viện Y học cổ truyền</t>
  </si>
  <si>
    <t>Trụ sở tạm trung tâm nuôi dưỡng và phục hồi chức năng người tâm thần Vĩnh Phúc</t>
  </si>
  <si>
    <t>Nhà luyện tập và thi đấu bắn súng Yên Lạc</t>
  </si>
  <si>
    <t>Tôn tạo cụm đình, chùa Hương Canh (Đình Ngọc Canh)</t>
  </si>
  <si>
    <t>Di tích Chùa Hà Tiên</t>
  </si>
  <si>
    <t>Tu bổ, tôn tạo di tích Đền Thính, xã Tam Hồng</t>
  </si>
  <si>
    <t>Cải tạo Bảo tàng tỉnh Vĩnh Phúc</t>
  </si>
  <si>
    <t>Tu bổ tôn tạo đền thờ Dức Bà, Đình Cả</t>
  </si>
  <si>
    <t>Di tích Đình Môn Trì, xã Vĩnh Thịnh, huyện Vĩnh Tường</t>
  </si>
  <si>
    <t>Di tích Chùa Bầu</t>
  </si>
  <si>
    <t>Di tích chùa Kim Tôn (Thiền viện trúc lâm Tuệ Đức)</t>
  </si>
  <si>
    <t>Dự án Nhà trưng bày giới thiệu sản phẩm, 
chuyển giao công nghệ mới và lưu trữ gen</t>
  </si>
  <si>
    <t>Xây dựng trạm cân đối ứng tại các chợ trung tâm trên địa bàn tỉnh Vĩnh Phúc, giai đoạn 2009-2011</t>
  </si>
  <si>
    <t>Huyện Lập Thạch</t>
  </si>
  <si>
    <t>Xã Bàn Giản</t>
  </si>
  <si>
    <t>Đường GTNT xã Bàn Giản. Tuyến thôn Bồ Thầy</t>
  </si>
  <si>
    <t>Đường GTNT xã Bàn Giản. Tuyến thôn Xuân Me</t>
  </si>
  <si>
    <t>Đường GTNT xã Bàn Giản. Tuyến 1: Từ  nhà Tân Tính kênh Vân Trục, thôn Bồ Thầy. Tuyến 2: Từ nhà bà Loan- nhà anh Minh Thiết (thôn Bồ Thầy). Tuyến 3: từ nhà anh Thông Cảnh-nhà anh Vân Quang (thôn Bồ Thầy). Tuyến 4: Từ nhà anh San Hoà-nhà anh Thỉnh Loan (thôn Bồ Thầy)</t>
  </si>
  <si>
    <t>Xây dựng cơ sở hạ tầng di dân ra khỏi vườn Quốc gia Tam Đảo (Hạng mục: Nhà văn hoá thôn Làng Hà)</t>
  </si>
  <si>
    <t>Chi cục phát triển nông thôn</t>
  </si>
  <si>
    <t>Nhà điều hành kiêm giảng đường, nhà ở tập thể - Trường quân sự tỉnh Vĩnh Phúc</t>
  </si>
  <si>
    <t>Cải tạo, sửa chữa Trụ sở làm việc HĐND - UBND tỉnh</t>
  </si>
  <si>
    <t>Cải tạo, sửa chữa</t>
  </si>
  <si>
    <t>Kè đá xung quanh hồ Só Khoán, Phường Đống Đa (Trong khuôn viên trụ sở UBND tỉnh)</t>
  </si>
  <si>
    <t>Dự án cấp nước và nhà vệ sinh cho các cơ sở giao dục mần non, TH, THCS trên địa bàn tỉnh</t>
  </si>
  <si>
    <t>a3</t>
  </si>
  <si>
    <t>Khối trường chuyên nghiệp</t>
  </si>
  <si>
    <t>b3</t>
  </si>
  <si>
    <t>Khối đào tạo nghề</t>
  </si>
  <si>
    <t>c1</t>
  </si>
  <si>
    <t>Trung tâm giáo dục-LĐXH (Nhà ở 2 tần,Lập quy hoạch khu đất 4,2ha, Xưởng dạy nghề, Bếp ăn học viên, Sân lấp cục bộ, San mặt bằng, tường rào khu đất 4,2ha, Phòng cháy chữa cháy nhà 2 tầng)</t>
  </si>
  <si>
    <t>DANH MỤC HỖ TRỢ ĐẦU TƯ KẾT CẤU HẠ TẦNG CÁC XÃ GIAO ĐẤT NÔNG NGHIỆP CHO NHÀ NƯỚC THEO NGHỊ QUYẾT SỐ 19/2008/NQ-HĐND</t>
  </si>
  <si>
    <t>Ước KLHT hoặc Qtoán được duyệt</t>
  </si>
  <si>
    <t>Đường giao thông xã Bạch Lưu huyện Sông Lô (từ Đê Sông Lô đi thôn Tân Tiến, thôn Hồng Sen)</t>
  </si>
  <si>
    <t>125x13,4x
1,5</t>
  </si>
  <si>
    <t>Thiết 
bị</t>
  </si>
  <si>
    <t>Vĩnh 
Phúc</t>
  </si>
  <si>
    <t>130 xã</t>
  </si>
  <si>
    <t xml:space="preserve">Thiết bị </t>
  </si>
  <si>
    <t xml:space="preserve">Trường THPT Đồng Đậu </t>
  </si>
  <si>
    <t>Trường THPT Ngô Gia Tự</t>
  </si>
  <si>
    <t xml:space="preserve"> Trường THPT Yên Lạc I</t>
  </si>
  <si>
    <t>Trường THPT Vĩnh Yên</t>
  </si>
  <si>
    <t>Trường Cao đẳng nghề Việt Đức</t>
  </si>
  <si>
    <t xml:space="preserve">Trường THPT Trần Phú </t>
  </si>
  <si>
    <t xml:space="preserve"> Trường THPT Liễn Sơn</t>
  </si>
  <si>
    <t>Cải tạo, nâng cấp đường từ Hướng Đạo đến chợ số 8 xã Kim Long huyện Tam Dương</t>
  </si>
  <si>
    <t>5,197km</t>
  </si>
  <si>
    <t>Nhà văn hoá thôn Phục Khải</t>
  </si>
  <si>
    <t>Nhà văn hoá Hương Đà</t>
  </si>
  <si>
    <t>Nhà văn hoá thôn Quang Vinh</t>
  </si>
  <si>
    <t>Nhà văn hoá thôn Đê Hến</t>
  </si>
  <si>
    <t>1230m2</t>
  </si>
  <si>
    <t>Đường GTNT tuyến thôn Vinh Tiến</t>
  </si>
  <si>
    <t>1358m2</t>
  </si>
  <si>
    <t>852m2</t>
  </si>
  <si>
    <t>XI-1</t>
  </si>
  <si>
    <t>XI-2</t>
  </si>
  <si>
    <t>1537m</t>
  </si>
  <si>
    <t>Ban quản lý dự án 661 thị xã Phúc Yên</t>
  </si>
  <si>
    <t>BQL DA  661 TỈNH</t>
  </si>
  <si>
    <t>Quản lý phí (1,3%)</t>
  </si>
  <si>
    <t>HỖ TRỢ TRỒNG RỪNG SẢN XUẤT</t>
  </si>
  <si>
    <t>Dự án trồng rừng sản xuất huyện Lập Thạch</t>
  </si>
  <si>
    <t>2,5km</t>
  </si>
  <si>
    <t>UBND huyện Tam Dương</t>
  </si>
  <si>
    <t xml:space="preserve"> Đường vào trung tâm thôn, bản chưa có đường ô tô</t>
  </si>
  <si>
    <t>Vĩnh Phúc</t>
  </si>
  <si>
    <t>Cải tạo, nâng cấp Trung tâm khuyến công và tư vấn phát triển công nghiệp Vĩnh Phúc</t>
  </si>
  <si>
    <t>780m2</t>
  </si>
  <si>
    <t>Trung tâm khuyến công và tư vấn phát triển công nghiệp Vĩnh Phúc</t>
  </si>
  <si>
    <t>Nhà thể thao, cầu lông - bóng bàn trong khuôn viên trụ sở làm việc HĐND - UBND tỉnh</t>
  </si>
  <si>
    <t>256m2</t>
  </si>
  <si>
    <t>Trụ sở làm việc chi cục quản lý đất đai và Văn phòng đăng ký quyền sử dụng đất</t>
  </si>
  <si>
    <t>3580m2</t>
  </si>
  <si>
    <t xml:space="preserve">                                                      ĐVT: triệu đồng</t>
  </si>
  <si>
    <t>Quy mô
(ha)</t>
  </si>
  <si>
    <t>DỰ ÁN 661 TAM ĐẢO</t>
  </si>
  <si>
    <t>BQLDA 661 Tam Đảo</t>
  </si>
  <si>
    <t>Lâm sinh</t>
  </si>
  <si>
    <t>Trồng rừng phòng hộ</t>
  </si>
  <si>
    <t>Chăm sóc</t>
  </si>
  <si>
    <t>Năm 2</t>
  </si>
  <si>
    <t>Năm 3</t>
  </si>
  <si>
    <t>Năm 4</t>
  </si>
  <si>
    <t>Khoanh nuôi</t>
  </si>
  <si>
    <t>Khoanh nuôi tái sinh</t>
  </si>
  <si>
    <t>Khoanh nuôi chuyển tiếp</t>
  </si>
  <si>
    <t>Bảo vệ</t>
  </si>
  <si>
    <t>Tổ chức hoạt động khuyến lâm (2%)</t>
  </si>
  <si>
    <t>Kinh phí dự án cho công tác quản lý, bảo vệ (5%)</t>
  </si>
  <si>
    <t>Quản lý phí (8%)</t>
  </si>
  <si>
    <t>DỰ ÁN 661 LẬP THẠCH</t>
  </si>
  <si>
    <t>BQLDA 661 Lập Thạch</t>
  </si>
  <si>
    <t>DỰ ÁN 661 PHÚC YÊN</t>
  </si>
  <si>
    <t>BQLDA 661 Phúc Yên</t>
  </si>
  <si>
    <t>Chuyển tiếp</t>
  </si>
  <si>
    <t>Có trồng bổ sung</t>
  </si>
  <si>
    <t>Xây dựng cơ bản</t>
  </si>
  <si>
    <t>2010-2013</t>
  </si>
  <si>
    <t>2011-2013</t>
  </si>
  <si>
    <t>Trường 
THPT Triệu Thái</t>
  </si>
  <si>
    <t>Trường THPT Trần Phú</t>
  </si>
  <si>
    <t>Trường THPT Phúc Yên</t>
  </si>
  <si>
    <t>Trường THPT Tam Đảo II</t>
  </si>
  <si>
    <t>Trường THPT Phạm Công Bình</t>
  </si>
  <si>
    <t>Trường THPT Bến Tre</t>
  </si>
  <si>
    <t>Nhà lớp học bộ môn trường THPT Triệu Thái, huyện Lập Thạch</t>
  </si>
  <si>
    <t>Nhà lớp học bộ môn trường THPT Trần Phú</t>
  </si>
  <si>
    <t xml:space="preserve">Trường THPT Phúc Yên-Nhà lớp học bộ môn kết hợp thư viện truyền thống </t>
  </si>
  <si>
    <t>Sửa chữa, nâng cấp Nhà lớp học 2 tầng 12 phòng trường THPT Ngô Gia Tự</t>
  </si>
  <si>
    <t xml:space="preserve"> Cải tạo, nâng cấp Đường ven sông Phó Đáy xã Bồ Lý</t>
  </si>
  <si>
    <t xml:space="preserve">Cầu Yên Bình qua kênh chính tả ngạn Liễn Sơn </t>
  </si>
  <si>
    <t>C</t>
  </si>
  <si>
    <t>L=20,1m; 
B=6 m</t>
  </si>
  <si>
    <t>2011-2012</t>
  </si>
  <si>
    <t>L=24,6m;
B=60m</t>
  </si>
  <si>
    <t>Xây dựng trụ sở làm việc bến xe khách tỉnh Vĩnh Phúc (sân bãi đỗ xe, bồn hoa cây xanh)</t>
  </si>
  <si>
    <t>BQL bến xe khách tỉnh Vĩnh Phúc</t>
  </si>
  <si>
    <t>Đường giao thông trục chính liên thôn xã Trung Hà (thôn 4 đi 5,6,7,8)</t>
  </si>
  <si>
    <t>Trường mầm non Hoa Phượng xã Bá Hiến</t>
  </si>
  <si>
    <t>Đường GT liễn xã Xuân Hoà - Liễn Sơn, tuyến: ĐT307 (tượng Đài Xuân Trạch) Xuân Hoà - Liễn Sơn</t>
  </si>
  <si>
    <t>Vĩnh Yên</t>
  </si>
  <si>
    <t>II-1</t>
  </si>
  <si>
    <t>Khai Quang</t>
  </si>
  <si>
    <t>Cải tạo, nâng cấp đường giao thông xã Tam Quan (Tuyến 1: TL309 - thôn Quan Ngoại; tuyến 2: Tam Quan - Hoàng Hoa đi Kiên Tháp)</t>
  </si>
  <si>
    <t>UBND Thị trấn Hương Canh</t>
  </si>
  <si>
    <t>Cải tạo, nâng cấp đường Đồng Bả, xã Hồ Sơn</t>
  </si>
  <si>
    <t>Quản lý nhà nước</t>
  </si>
  <si>
    <t>Hội phụ nữ tỉnh</t>
  </si>
  <si>
    <t>2007 -2008</t>
  </si>
  <si>
    <t>Trụ sở làm việc trung tâm xúc tiến thương mại Vĩnh Phúc</t>
  </si>
  <si>
    <t>2007-2008</t>
  </si>
  <si>
    <t>Sở Công thương</t>
  </si>
  <si>
    <t>Đường Ngô Miễn - Phường Phúc Thắng</t>
  </si>
  <si>
    <t>UBND phường Phúc Thắng</t>
  </si>
  <si>
    <t>Trường Tiểu học Thanh Trù (nhà lớp học bộ môn, thư viện)</t>
  </si>
  <si>
    <t xml:space="preserve"> Đường giao thông huyện Sông Lô, tuyến Đại Minh, xã Phương Khoan - xã Nhân Đạo</t>
  </si>
  <si>
    <t xml:space="preserve">Cải tạo, nâng cấp đường liên xã từ UBND xã Yên Dương đi Ngã ba TL 302 (Tân Tiến - Đạo Trù) </t>
  </si>
  <si>
    <t>II-2</t>
  </si>
  <si>
    <t>Trường THCS Hoàng Hoa (Nhà lớp học bộ môn + nhà điều hành)</t>
  </si>
  <si>
    <t>Cải tạo, nâng cấp, mở rộng Trụ sở Hội Cựu Chiến Binh</t>
  </si>
  <si>
    <t>Hệ thống điện chiếu sáng phố Chu Văn An - Thành phố Vĩnh Yên</t>
  </si>
  <si>
    <t>Công ty Môi trường và Dịch vụ đô thị Vĩnh Yên</t>
  </si>
  <si>
    <t>Nhà làm việc trụ sở ĐU - HĐND - UBND xã Bá Hiến</t>
  </si>
  <si>
    <t>Nhà tư vấn đối thoại, cải tạo cổng hàng rào Thanh tra tỉnh Vĩnh Phúc</t>
  </si>
  <si>
    <t>xây mới 2 tầng 287m2</t>
  </si>
  <si>
    <t>Thanh tra tỉnh</t>
  </si>
  <si>
    <t>Cải tạo, nâng cấp trạm y tế Phường Phúc Thắng</t>
  </si>
  <si>
    <t>IV-2</t>
  </si>
  <si>
    <t>Hùng Vương</t>
  </si>
  <si>
    <t>Trường THCS Hùng Vương (công trình phụ trợ, NLH 18 phòng, Nhà điều hành, san nền)</t>
  </si>
  <si>
    <t>2866m2</t>
  </si>
  <si>
    <t>694m2</t>
  </si>
  <si>
    <t>Trường tiểu học Hùng Vương (Nhà giáo dục thể chất)</t>
  </si>
  <si>
    <t>588m2</t>
  </si>
  <si>
    <t>Trường THCS Hùng Vương (NLH bộ môn)</t>
  </si>
  <si>
    <t>12p, 1501m2</t>
  </si>
  <si>
    <t>804m2</t>
  </si>
  <si>
    <t>Vốn đã cấp</t>
  </si>
  <si>
    <t xml:space="preserve">Đường GTNT xã Đồng Tĩnh. Tuyến 1: Thôn Quang Trung (đoạn giếng làng-Nhà ông Hải).  </t>
  </si>
  <si>
    <t>Đường GTNT xã Đồng Tĩnh. Tuyến 2: Thôn Cổ Tích - thôn Long Hồ</t>
  </si>
  <si>
    <t>Đường GTNT xã Đồng Tĩnh. Tuyến đường vào đình Quang Trung-thôn Quang Trung</t>
  </si>
  <si>
    <t xml:space="preserve">Đường GTNT xã Đồng Tĩnh. Tuyến 1: Thôn Hợp Hoà.   </t>
  </si>
  <si>
    <t>Dự án tăng cường tiềm lực KHCN phục vụ công tác phòng, chống dịch bệnh gia súc, gia cầm khi Việt Nam  gia nhập WTO trên địa bàn tỉnh Vĩnh Phúc, giai đoạn 2009-2012</t>
  </si>
  <si>
    <t xml:space="preserve">             CÁC CHƯƠNG TRÌNH, NHIỆM VỤ VÀ NGHỊ QUYẾT CỦA TỈNH UỶ, HĐND VÀ UBND TỈNH</t>
  </si>
  <si>
    <t>Nhu cầu đầu tư năm 2011</t>
  </si>
  <si>
    <t>TRẢ NỢ CÁC KHOẢN NGÂN SÁCH TỈNH VAY</t>
  </si>
  <si>
    <t>Tổng nguồn phải trả nợ</t>
  </si>
  <si>
    <t>Trả nợ vay tín dụng ưu đãi thực hiện chương trình Kiên cố hoá kênh mương, phát triển làng nghề, nuôi trồng thuỷ sản và GTNT</t>
  </si>
  <si>
    <t>Cơ quan chủ trì đề án (Nghị quyết)</t>
  </si>
  <si>
    <t>Hội Đông y và Trung tâm thừa kế ứng dụng tỉnh Vĩnh Phúc</t>
  </si>
  <si>
    <t>Bệnh viện đa khoa KV Phúc Yên (Đầu tư trang thiết bị)</t>
  </si>
  <si>
    <t xml:space="preserve">Dự án mới </t>
  </si>
  <si>
    <t>Đầu tư trang thiết bị nghiên cứu khoa học và công nghệ đào tạo trường Cao đẳng KTKT Vĩnh Phúc</t>
  </si>
  <si>
    <t>Dự án đầu tư trang thiết bị nâng cao công tác bảo vệ chăm sóc sức khỏe cán bộ tỉnh giai đoạn 2009-2010</t>
  </si>
  <si>
    <t>Đường dây và trạm biến áp xã Vĩnh Sơn - Vĩnh Tường</t>
  </si>
  <si>
    <t>2002 - 2002</t>
  </si>
  <si>
    <t>UBND xã Vĩnh Sơn</t>
  </si>
  <si>
    <t>Điện xã An Hoà</t>
  </si>
  <si>
    <t>2010</t>
  </si>
  <si>
    <t>CÁC CÔNG TRÌNH CHUYỂN TIẾP CỦA CÁC XÃ NGHÈO KHÁC (CÓ Ý KIẾN CỦA UBND TỈNH)</t>
  </si>
  <si>
    <t>5,88km, Bn=7,5m</t>
  </si>
  <si>
    <t>Cải tạo, nâng cấp ĐT 306, đoạn từ Cầu Bì La đến trung tâm thị trấn Lập Thạch</t>
  </si>
  <si>
    <t>DANH MỤC CÁC CÔNG TRÌNH HOÀN THÀNH ĐÃ QUYẾT TOÁN</t>
  </si>
  <si>
    <t>Danh mục</t>
  </si>
  <si>
    <t>Địa điểm
 xây dựng</t>
  </si>
  <si>
    <t>Thời gian khởi công - hoàn thành</t>
  </si>
  <si>
    <t>Dự án 
được duyệt</t>
  </si>
  <si>
    <t>Dự toán 
được duyệt</t>
  </si>
  <si>
    <t xml:space="preserve">Vốn đã cấp </t>
  </si>
  <si>
    <t>Nợ phải trả</t>
  </si>
  <si>
    <t>Công nghiệp điện làng nghề</t>
  </si>
  <si>
    <t>Công trình điện xã Bắc Bình</t>
  </si>
  <si>
    <t>Đường GTNT xã Sơn Lôi, tuyến 1: Nhà ông Thuyết - nhà Ông Trọng, tuyến 2: Nhà ông Xuân - nhà bà Thư Tuyến, T3: Bà Sáu - Nghĩa Trang</t>
  </si>
  <si>
    <t>Trụ sở làm việc + nhà phụ trợ Đảng uỷ - HĐND - UBND xã Thiện Kế</t>
  </si>
  <si>
    <t>UBND xã Thiện Kế</t>
  </si>
  <si>
    <t>(TheoThông báo Kết luận của Thường trực Tỉnh uỷ số 1711-TB/TU ngày 12/5/2010)</t>
  </si>
  <si>
    <t>_</t>
  </si>
  <si>
    <t>Hệ thống thoát nước khu dân cư phường Hội Hợp</t>
  </si>
  <si>
    <t>Nhà làm việc Ban Quản lý di tích và phòng họp - Sở Văn hoá thông tin (nay là Sở Văn hoá Thể thao và Du lịch)</t>
  </si>
  <si>
    <t>Trụ sở làm việc Trung tâm Nước sạch và VSMT nông thôn</t>
  </si>
  <si>
    <t xml:space="preserve"> Đường Nguyễn Tất Thành kéo dài thuộc địa phận Bình Xuyên</t>
  </si>
  <si>
    <t>2010-2014</t>
  </si>
  <si>
    <t>Đường Tôn Đức Thắng đoạn 2 thuộc địa phận huyện Bình Xuyên</t>
  </si>
  <si>
    <t>Nâng cấp mặt đường Tỉnh lộ 305, đoạn quán tiên (km13+600) đến Lập Thạch (km32+950)</t>
  </si>
  <si>
    <t>1,7km</t>
  </si>
  <si>
    <t>Đường vào Trại Gà giống ông - bà xã Đạo Trù,huyện Tam Đảo</t>
  </si>
  <si>
    <t>Trường THPT Xuân hòa</t>
  </si>
  <si>
    <t>Trường THPT Chuyên Vĩnh Phúc</t>
  </si>
  <si>
    <t>Trường PTDTNT cấp 2-3 Vĩnh Phúc</t>
  </si>
  <si>
    <t>Trường 
chính trị tỉnh</t>
  </si>
  <si>
    <t>Huyện ủy Tam dương</t>
  </si>
  <si>
    <t>450m2</t>
  </si>
  <si>
    <t xml:space="preserve"> Đường GTNT xã Tam Hợp, thôn Xuôi Ngành và thôn Tây Đình</t>
  </si>
  <si>
    <t>1,259km</t>
  </si>
  <si>
    <t>I-3</t>
  </si>
  <si>
    <t>Thiện Kế</t>
  </si>
  <si>
    <t>-</t>
  </si>
  <si>
    <t>Nghĩa trang nhân dân xã Thiện Kế - huyện Bình Xuyên</t>
  </si>
  <si>
    <t>2,1ha</t>
  </si>
  <si>
    <t>2006-2009</t>
  </si>
  <si>
    <t xml:space="preserve">UBND huyện Vĩnh Tường </t>
  </si>
  <si>
    <t>Kéo dài kênh xã Tiền Châu</t>
  </si>
  <si>
    <t xml:space="preserve">Phúc Yên </t>
  </si>
  <si>
    <t xml:space="preserve">Cty.TNHH 1 
thành viên thuỷ lợi Phúc Yên </t>
  </si>
  <si>
    <t>C.ty TNHH 1 thành viên thuỷ lợi Lập Thạch</t>
  </si>
  <si>
    <t>Xử lý sạt lở khu vực Đền Ngòi xã Lũng Hoà</t>
  </si>
  <si>
    <t>Nâng cấp, gia cố mặt đê bê tông tuyến đê tả sông Phó Đáy đoạn K2+550-K11+850, huyện Tam Dương. Hạng mục: gói thầu số 06 (đoạn K2+307,5-K10+890)</t>
  </si>
  <si>
    <t>Đảng uỷ khối các cơ quan tỉnh</t>
  </si>
  <si>
    <t>Ban QL Đầu tư xây dựng công trình tỉnh</t>
  </si>
  <si>
    <t>Hệ thống điện chiếu sáng thị xã Phúc Yên (hạng mục: Giai đoạn 3 - gói thầu số 02)</t>
  </si>
  <si>
    <t>UBND xã Nghĩa Hưng</t>
  </si>
  <si>
    <t>Đường Hợp Thịnh - Yên Bình</t>
  </si>
  <si>
    <t>2,23km</t>
  </si>
  <si>
    <t>Tiền Châu</t>
  </si>
  <si>
    <t>1545m2</t>
  </si>
  <si>
    <t>IV</t>
  </si>
  <si>
    <t>Việt Xuân</t>
  </si>
  <si>
    <t>0,996km</t>
  </si>
  <si>
    <t>B</t>
  </si>
  <si>
    <t>CÁC XÃ ĐANG ĐẦU TƯ THEO NQ 19</t>
  </si>
  <si>
    <t>Bình Xuyên</t>
  </si>
  <si>
    <t>I-1</t>
  </si>
  <si>
    <t>Sơn Lôi</t>
  </si>
  <si>
    <t>Đường giao thông huyện Sông Lô tuyến Ngạc Nhị (Phương Khoan) - Bình Sơn Thượng (Tam Sơn)</t>
  </si>
  <si>
    <t>Sở VH Thông tin và Thể thao (nay là Sở VH - TT &amp; Du lịch)</t>
  </si>
  <si>
    <t>Công viên văn hoá và kênh tiêu nước tại khu vực Quán Thủ, xã Thổ Tang</t>
  </si>
  <si>
    <t>UBND xã Thổ Tang</t>
  </si>
  <si>
    <t>UBND thành phố Vĩnh Yên</t>
  </si>
  <si>
    <t>Đường Hoàng Chung - Bàn Giản thuộc hệ thống hạ tầng phân chậm lũ, huyện Lập Thạch</t>
  </si>
  <si>
    <t xml:space="preserve"> Đường giao thông liên thôn Tân An - Thọ An, xã Ngọc Thanh, thị xã Phúc Yên</t>
  </si>
  <si>
    <t>Trụ sở làm việc đội QLTT số 1</t>
  </si>
  <si>
    <t>UBND xã Ngọc Thanh</t>
  </si>
  <si>
    <t xml:space="preserve"> Đường GTNT xã Ngọc Thanh tuyến: Đồng Chằm - Đồng Tâm</t>
  </si>
  <si>
    <t>2,43km</t>
  </si>
  <si>
    <t>III</t>
  </si>
  <si>
    <t>Số QĐ, ngày tháng năm</t>
  </si>
  <si>
    <t>Công an tỉnh</t>
  </si>
  <si>
    <t>Đoàn NT Chèo Vĩnh Phúc</t>
  </si>
  <si>
    <t>Đài PT và TH tỉnh</t>
  </si>
  <si>
    <t xml:space="preserve"> Đường BT vào các ngõ thôn Giữa, các tuyến 3,4,7,8,9,10,11,12</t>
  </si>
  <si>
    <t>1,548km</t>
  </si>
  <si>
    <t>Trường mầm non trung tâm xã Bồ Sao - Vĩnh Tường. Hạng mục: Sân vườn, hàng rào, gara xe, san nền, kè đá. (Giai đoạn 1)</t>
  </si>
  <si>
    <t>5100m2</t>
  </si>
  <si>
    <t>Cải tạo, nâng cấp Đường Tỉnh lộ 305 - THCS Tam Hồng, Yên Lạc</t>
  </si>
  <si>
    <t>Thời gian khởi công</t>
  </si>
  <si>
    <t>Ước KLHT hoặc QT được duyệt đến 31/12/10</t>
  </si>
  <si>
    <t>Cải tạo, nâng cấp đường tỉnh lộ 303 km7 - km15+260 huyện Yên Lạc</t>
  </si>
  <si>
    <t>Cải tạo, nâng cấp đường QL2C (Hợp Hoà) - ĐT309B (Hướng Đạo), huyện Tam Dương (1)</t>
  </si>
  <si>
    <t>B=7,5m L=2614m</t>
  </si>
  <si>
    <t>Ước KLHT hoặc QT được duyệt đến 31/10/2010</t>
  </si>
  <si>
    <t>Vốn đã đầu tư đến 31/10/2010</t>
  </si>
  <si>
    <t>Kè hồ, đầm, ao xóm Gạch phường Tích Sơn</t>
  </si>
  <si>
    <t>Dự án Đầu tư hệ thống truyền thanh không dây cấp xã</t>
  </si>
  <si>
    <t>Mua sắm và lắp đặt hệ thống thiết bị  trường quay, thiết bị dựng hình, hệ thống tự động xử lý tín hiệu và phát sóng truyền hình cho Đài phát thanh và Truyền hình tỉnh Vĩnh Phúc</t>
  </si>
  <si>
    <t>1000hs</t>
  </si>
  <si>
    <t>15 phòng</t>
  </si>
  <si>
    <t>huyện Yên Lạc</t>
  </si>
  <si>
    <t>1200m3/ng.đ</t>
  </si>
  <si>
    <t>1400m3/ng.đ</t>
  </si>
  <si>
    <t>huyện Vĩnh Tường</t>
  </si>
  <si>
    <t>750m3/ng.đ</t>
  </si>
  <si>
    <t>Chi cục Bảo vệ thực vật</t>
  </si>
  <si>
    <t>Trung tâm Giống cây trồng</t>
  </si>
  <si>
    <t>Trung tâm Giống vật nuôi</t>
  </si>
  <si>
    <t>Trung tâm Lâm nghiệp Tam Đảo</t>
  </si>
  <si>
    <t>Chi cục kiểm lâm tỉnh Vĩnh Phúc</t>
  </si>
  <si>
    <t>Công ty TNHH 1TV Công - Nông nghiệp Tam Đảo</t>
  </si>
  <si>
    <t>Trung tâm Kỹ thuật Rau Hoa quả</t>
  </si>
  <si>
    <t xml:space="preserve">Cty TNHH 1 thành 
viên thuỷ lợi Liễn Sơn </t>
  </si>
  <si>
    <t>BQL dự án NN&amp;PTNT</t>
  </si>
  <si>
    <t>C.ty TNHH 1 thành 
viên thuỷ lợi Tam Đảo</t>
  </si>
  <si>
    <t>Chi cục QLĐĐ &amp;PCLB</t>
  </si>
  <si>
    <t>Sở Nông nghiệp và PTNT</t>
  </si>
  <si>
    <t>Trung tâm nước SH&amp;VSMTNT</t>
  </si>
  <si>
    <t>a</t>
  </si>
  <si>
    <t xml:space="preserve">Bình Xuyên </t>
  </si>
  <si>
    <t>b</t>
  </si>
  <si>
    <t>Công trình mới</t>
  </si>
  <si>
    <t>Công trình chuyển tiếp</t>
  </si>
  <si>
    <t>Tam Đảo</t>
  </si>
  <si>
    <t>Sông Lô</t>
  </si>
  <si>
    <t>UBND huyện Lập Thạch</t>
  </si>
  <si>
    <t>UBND huyện Yên Lạc</t>
  </si>
  <si>
    <t>Đường từ xã Bắc Bình (QL2C) đến Xuân Hoà - Lập Thạch</t>
  </si>
  <si>
    <t xml:space="preserve"> Đường GTNT xã Vân Trục tuyến thôn Song Vân, Đồng Vẫn, Tam Phú, Thanh Vân</t>
  </si>
  <si>
    <t xml:space="preserve"> Đường GTNT xã Quang Sơn, tuyến thôn Giao thông thôn Ấp Mới, Cầu Dưới</t>
  </si>
  <si>
    <t>UBND xã Quang Sơn</t>
  </si>
  <si>
    <t>2006 -2007</t>
  </si>
  <si>
    <t>Nhà rèn luyện thể chất trường THPT Bình Sơn</t>
  </si>
  <si>
    <t>1287m2</t>
  </si>
  <si>
    <t>Trường THPT Bình Sơn</t>
  </si>
  <si>
    <t>San nền + Nhà rèn luyện thể chất trường THPT Triệu Thái</t>
  </si>
  <si>
    <t>Nhà rèn luyện thể chất trường THPT Sáng Sơn</t>
  </si>
  <si>
    <t>Nhà rèn luyện thể chất trường THPT Tam Đảo</t>
  </si>
  <si>
    <t>Trung tâm y tế Yên Lạc</t>
  </si>
  <si>
    <t>Nhà đại thể Trung tâm pháp y tỉnh</t>
  </si>
  <si>
    <t>Trung tâm pháp y tỉnh</t>
  </si>
  <si>
    <t>NS hỗ trợ</t>
  </si>
  <si>
    <t xml:space="preserve">Phân bổ sau cho các dự án chưa có thủ tục 
</t>
  </si>
  <si>
    <t>DA 
thiết bị</t>
  </si>
  <si>
    <t>VĂN HOÁ THỂ THAO</t>
  </si>
  <si>
    <t>KHOA HỌC-CÔNG NGHỆ VÀ
 CÔNG NGHỆ THÔNG TIN</t>
  </si>
  <si>
    <t>KHOA HỌC VÀ CÔNG NGHỆ</t>
  </si>
  <si>
    <t>2008 - 
2010</t>
  </si>
  <si>
    <t>2005-
2009</t>
  </si>
  <si>
    <t>2007-
2010</t>
  </si>
  <si>
    <t>2008-
2010</t>
  </si>
  <si>
    <t>2006-
2010</t>
  </si>
  <si>
    <t>2006-
2008</t>
  </si>
  <si>
    <t>2007 -2009</t>
  </si>
  <si>
    <t>2007- 2009</t>
  </si>
  <si>
    <t>2008- 2011</t>
  </si>
  <si>
    <t>2009- 2011</t>
  </si>
  <si>
    <t>2010- 2012</t>
  </si>
  <si>
    <t>2009- 2012</t>
  </si>
  <si>
    <t>2007- 2011</t>
  </si>
  <si>
    <t>2011- 2013</t>
  </si>
  <si>
    <t>2010- 2010</t>
  </si>
  <si>
    <t>2005-2010</t>
  </si>
  <si>
    <t>Nhà học bộ môn trường THPT Thái Hoà</t>
  </si>
  <si>
    <t xml:space="preserve"> Đường GTNT tuyến Thống Nhất</t>
  </si>
  <si>
    <t xml:space="preserve"> Đường GTNT tuyến thôn Văn Giáo</t>
  </si>
  <si>
    <t xml:space="preserve"> Đường GTNT tuyến thôn Bắc Kế</t>
  </si>
  <si>
    <t>Trường tiểu học A (Nhà lớp học đa năng)</t>
  </si>
  <si>
    <t>Quất Lưu</t>
  </si>
  <si>
    <t>Trụ sở UBND xã Tam Hợp (công trình phụ trợ)</t>
  </si>
  <si>
    <t>2008 - 2011</t>
  </si>
  <si>
    <t>2009 - 2012</t>
  </si>
  <si>
    <t xml:space="preserve">2011 - 2012 </t>
  </si>
  <si>
    <t>2011 - 2013</t>
  </si>
  <si>
    <t>2010 - 2013</t>
  </si>
  <si>
    <t>2006 - 
2011</t>
  </si>
  <si>
    <t>Đường Tử Du - Liễn Sơn - Liên Hoà</t>
  </si>
  <si>
    <t>2011 - 2014</t>
  </si>
  <si>
    <t>2011 - 2015</t>
  </si>
  <si>
    <t>2006 - 2009</t>
  </si>
  <si>
    <t>An ninh - Quốc Phòng</t>
  </si>
  <si>
    <t>Công an huyện Lập Thạch</t>
  </si>
  <si>
    <t>Xây dựng hệ thống cấp nước cho xã Hương Sơn (Bình Xuyên)</t>
  </si>
  <si>
    <t>Công ty Cổ phần cấp thoát nước số 1</t>
  </si>
  <si>
    <t>UBND TT Hoa Sơn</t>
  </si>
  <si>
    <t>Cải tạo, nâng cấp đường Liễn Sơn - Bắc Bình - Ngọc Mỹ</t>
  </si>
  <si>
    <t>8,7km</t>
  </si>
  <si>
    <t>6,3km</t>
  </si>
  <si>
    <t>Đường GTNT xã Hoàng Hoa (Đình Tiên Lộng - Thôn 4)</t>
  </si>
  <si>
    <t>Câu lạc bộ Hưu Trí</t>
  </si>
  <si>
    <t>Cải tạo nhà ăn trung tâm hội nghị tỉnh</t>
  </si>
  <si>
    <t>Cải tạo, nâng cấp</t>
  </si>
  <si>
    <t>Văn phòng UBND tỉnh</t>
  </si>
  <si>
    <t>Dự án tăng cường năng lực quản lý nhà nước trong sản xuất, kinh doanh rau an toàn giai đoạn 2008-2010</t>
  </si>
  <si>
    <t>Tuyến ống cấp nước D315 từ Vĩnh Yên cho một số KCN phía Bắc huyện Tam Dương</t>
  </si>
  <si>
    <t xml:space="preserve">Công trình sửa chữa do bị bão lụt </t>
  </si>
  <si>
    <t>Đã Quyết toán</t>
  </si>
  <si>
    <t>Đường kết nối CNN Bình Xuyên với TL 310 (ĐT 316 cũ) (gói thầu số 02 giai đoạn I, gói thầu 02 GĐ 2, gói thầu số 01(06) giai đoạn 3 ngã ba đầu tuyến-km5</t>
  </si>
  <si>
    <t>120m2 sàn</t>
  </si>
  <si>
    <t>0,53km</t>
  </si>
  <si>
    <t>2,1km</t>
  </si>
  <si>
    <t>1,8km</t>
  </si>
  <si>
    <t>Trụ sở làm việc công ty TNHH thẩm định giá và dịch vụ tài chính Vĩnh Phúc</t>
  </si>
  <si>
    <t>3 tầng 395m2</t>
  </si>
  <si>
    <t>Công ty TNHH thẩm định giá và dịch vụ tài chính</t>
  </si>
  <si>
    <t>NS hỗ trợ xong</t>
  </si>
  <si>
    <t>Trung tâm nước sạch và VSMT nông thôn</t>
  </si>
  <si>
    <t>Cải tạo, nâng cấp kênh N3-3 hồ Xạ Hương (hạng mục Kênh và công trình trên kênh đoạn từ K4+648-K7+243)</t>
  </si>
  <si>
    <t>Hệ thống trạm bơm tưới Then II (hạng mục:Nhà quản lý trạm bơm Then II)</t>
  </si>
  <si>
    <t xml:space="preserve">Lập Thạch </t>
  </si>
  <si>
    <t>BQL dự án
NN&amp;PTNT</t>
  </si>
  <si>
    <t>8 phòng</t>
  </si>
  <si>
    <t>Bình 
Xuyên</t>
  </si>
  <si>
    <t>6 Phòng</t>
  </si>
  <si>
    <t>Vĩnh
 Tường</t>
  </si>
  <si>
    <t>12 Phòng</t>
  </si>
  <si>
    <t>Lập 
Thạch</t>
  </si>
  <si>
    <t>8 Phòng</t>
  </si>
  <si>
    <t>Vĩnh 
Tường</t>
  </si>
  <si>
    <t>25 
phòng</t>
  </si>
  <si>
    <t>Lập
Thạch</t>
  </si>
  <si>
    <t>1250m2</t>
  </si>
  <si>
    <t>1100
m2</t>
  </si>
  <si>
    <t>1220
m2</t>
  </si>
  <si>
    <t>10 
phòng</t>
  </si>
  <si>
    <t>Phúc 
Yên</t>
  </si>
  <si>
    <t>16P</t>
  </si>
  <si>
    <t>2010-
2011</t>
  </si>
  <si>
    <t>1200
m2</t>
  </si>
  <si>
    <t>1218m2</t>
  </si>
  <si>
    <t>18 Phòng</t>
  </si>
  <si>
    <t>1200hs</t>
  </si>
  <si>
    <t>Phúc yên</t>
  </si>
  <si>
    <t>5 tầng</t>
  </si>
  <si>
    <t>Vĩnh 
Yên</t>
  </si>
  <si>
    <t>2500m2</t>
  </si>
  <si>
    <t>2009-
2010</t>
  </si>
  <si>
    <t>1050m2</t>
  </si>
  <si>
    <t>Vĩnh
 Yên</t>
  </si>
  <si>
    <t>4500hs</t>
  </si>
  <si>
    <t>2009-
2014</t>
  </si>
  <si>
    <t>Tam dương</t>
  </si>
  <si>
    <t>5000m2</t>
  </si>
  <si>
    <t>5t 21p</t>
  </si>
  <si>
    <t>5 tầng 15p</t>
  </si>
  <si>
    <t>4t, 6pLT,
6pBM,TV</t>
  </si>
  <si>
    <t>Cải tạo</t>
  </si>
  <si>
    <t>Xã Bồ Lý, Tam Đảo</t>
  </si>
  <si>
    <t>4t,12pLT,8pBM
TV 2t</t>
  </si>
  <si>
    <t>NLH 3t8ph, san nền</t>
  </si>
  <si>
    <t>4tầng,
NRL: 1218m2</t>
  </si>
  <si>
    <t>NLHBM 
kết hợp TV: 4t</t>
  </si>
  <si>
    <t>1NLH3t,
NRLTC s:1250m2</t>
  </si>
  <si>
    <t>3,2km</t>
  </si>
  <si>
    <t>Trường THCS Sơn Lôi (NLH Đa năng)</t>
  </si>
  <si>
    <t>Xã mất đất</t>
  </si>
  <si>
    <t>Nhà luyện tập thi đấu thể thao tỉnh Vĩnh Phúc (Hạng mục: Kiểm định chất lượng khung BTCT và giàn mái không gian)</t>
  </si>
  <si>
    <t>2006-2008</t>
  </si>
  <si>
    <t>CÔNG TRÌNH QUÁ HẠN ĐẦU TƯ</t>
  </si>
  <si>
    <t>Cải tạo, nâng cấp đường nội thị Vĩnh Yên</t>
  </si>
  <si>
    <t xml:space="preserve">Quyết toán 
được duyệt hoặc KLHT </t>
  </si>
  <si>
    <t>Cải tạo, sửa chữa đường khu dân cư số 1 (24 tuyến phố còn lại)</t>
  </si>
  <si>
    <t>Đường Sơn Bỉ - Hợp Châu</t>
  </si>
  <si>
    <t>Dự án trồng rừng sản xuất của Trung tâm lâm nghiệp Tam Đảo</t>
  </si>
  <si>
    <t>CÔNG TRÌNH ĐÃ QUYẾT TOÁN</t>
  </si>
  <si>
    <t>Đường Giao thông phường Hội Hợp (Mặt đường khu dân Đồng Mua; Trà 1 - Đồng Mấy; Nhà máy gạch - Đè Hoa)</t>
  </si>
  <si>
    <t>2006 -2006</t>
  </si>
  <si>
    <t>Cải tạo cây xanh dải phân cách nội thành thành phố Vĩnh Yên</t>
  </si>
  <si>
    <t>1,1km</t>
  </si>
  <si>
    <t>Đường Minh Quang-Hồ Thanh Lanh</t>
  </si>
  <si>
    <t>Hệ thống thoát nước khu nghỉ mát Tam Đảo (giai đoạn 2)</t>
  </si>
  <si>
    <t>Địa điểm xây dựng</t>
  </si>
  <si>
    <t>Năm khởi công</t>
  </si>
  <si>
    <t>KLHT hoặc Quyết toán được duyệt</t>
  </si>
  <si>
    <t xml:space="preserve">Nhu cầu đầu tư tiếp </t>
  </si>
  <si>
    <t>Công trình phụ trợ trạm y tế xã Minh Quang</t>
  </si>
  <si>
    <t xml:space="preserve">Trường THPT Yên Lạc </t>
  </si>
  <si>
    <t>TT GDTX Bình Xuyên</t>
  </si>
  <si>
    <t xml:space="preserve"> Trung tâm GDTX Tam Đảo</t>
  </si>
  <si>
    <t>Trung tâm nước sinh hoạt &amp;VSMT nông thôn</t>
  </si>
  <si>
    <t>Trung tâm Giáo dục lao động xã hội tỉnh</t>
  </si>
  <si>
    <t>Trung tâm bảo trợ xã hội tỉnh</t>
  </si>
  <si>
    <t>Tỉnh Đoàn Vĩnh Phúc</t>
  </si>
  <si>
    <t>Chi cục Dân số tỉnh</t>
  </si>
  <si>
    <t>Trung tâm bồi dưỡng và phục hồi chức năng người tâm thần tỉnh</t>
  </si>
  <si>
    <t>Ban Quản lý ĐTXD Chùa Hà Tiên</t>
  </si>
  <si>
    <t>Tỉnh Đoàn thanh niên</t>
  </si>
  <si>
    <t>Sở VHTTDL</t>
  </si>
  <si>
    <t>Bảo tàng tỉnh Vĩnh Phúc</t>
  </si>
  <si>
    <t>UBND xã Vĩnh Thịnh</t>
  </si>
  <si>
    <t>Ban Quản lý ĐTXD Chùa Bầu</t>
  </si>
  <si>
    <t>Ban Quản lý ĐTXD chùa Kim Tôn</t>
  </si>
  <si>
    <t>Sở KH-CN</t>
  </si>
  <si>
    <t>Ban Bảo vệ sức khỏe tỉnh</t>
  </si>
  <si>
    <t>Cải tạo, nâng cấp hệ thống sân vườn, cây xanh trung tâm hội nghị tỉnh</t>
  </si>
  <si>
    <t xml:space="preserve">Cải tạo nhà khách UBND tỉnh thành Trụ sở Ban Quản lý các KCN </t>
  </si>
  <si>
    <t>Ban QL các KCN</t>
  </si>
  <si>
    <t xml:space="preserve">Sở Văn hoá thể thao và du lịch </t>
  </si>
  <si>
    <t>Sở NN và PTNT</t>
  </si>
  <si>
    <t>Sở Tài nguyên môi trường</t>
  </si>
  <si>
    <t>Huyện Bình Xuyên</t>
  </si>
  <si>
    <t>Xã Trung Mỹ</t>
  </si>
  <si>
    <t>Đường GTNT thôn Gia Khau, xã Trung Mỹ, huyện Bình Xuyên</t>
  </si>
  <si>
    <t>3195/QĐ-CT</t>
  </si>
  <si>
    <t>UBND xã Trung Mỹ</t>
  </si>
  <si>
    <t>Huyện Tam Dương</t>
  </si>
  <si>
    <t>Xã Hoàng Hoa</t>
  </si>
  <si>
    <t>Đường GTNT thôn Đồng Láng. Đoạn nhà ông Huấn đi nhà ông Toan</t>
  </si>
  <si>
    <t>4468/UBND-TH</t>
  </si>
  <si>
    <t>Xã Hướng Đạo</t>
  </si>
  <si>
    <t>Đường GTNT xã Hướng Đạo. Tuyến thôn Cao Hảo, đoạn nhà ông Ngọc Định-ông Phan Quốc</t>
  </si>
  <si>
    <t>Đường GTNT xã Hướng Đạo. Tuyến 1:  nhà ông Ngọc Định đi sân kho-nhà ông Thược. Tuyến 2: Nhà ông Lĩnh đi nhà ông Thu Cường</t>
  </si>
  <si>
    <t>Xã Đồng Tĩnh</t>
  </si>
  <si>
    <t>Trụ sở liên cơ quỹ hỗ trợ phát triển hợp tác xã trung tâm tư vấn hỗ trợ hợp tác xã tỉnh Vĩnh Phúc</t>
  </si>
  <si>
    <t>Liên minh hợp tác xã tỉnh Vĩnh Phúc</t>
  </si>
  <si>
    <t>Trụ sở Đảng uỷ, HĐND và UBND Thị Trấn Tam Đảo</t>
  </si>
  <si>
    <t>Tam   Đảo</t>
  </si>
  <si>
    <t>UBND TT Tam Đảo</t>
  </si>
  <si>
    <t>Đường giao thông thôn Quan nội - Làng Mấu, Nho Cát Trại - Thanh Hà xã Tam Quan huyện Tam Đảo</t>
  </si>
  <si>
    <t>UBND xã Định Trung</t>
  </si>
  <si>
    <t>UBND xã Định Trung thành phố Vĩnh Yên</t>
  </si>
  <si>
    <t>UBND Phường Hội Hợp thành phố Vĩnh Yên</t>
  </si>
  <si>
    <t>1,2km</t>
  </si>
  <si>
    <t>UBND xã Sơn Lôi</t>
  </si>
  <si>
    <t>Đường GTNT xã Tiền Châu,thị xã Phúc Yên.</t>
  </si>
  <si>
    <t>UBND xã Tiền Châu- Phúc Yên</t>
  </si>
  <si>
    <t xml:space="preserve">Xã mất đất </t>
  </si>
  <si>
    <t>Xây dựng trụ sở làm việc Hội liên hiệp Phụ nữ tỉnh Vĩnh Phúc (Hệ thống máy tính nội bộ (LAN) tại trụ sở làm việc)</t>
  </si>
  <si>
    <t>Trụ sở làm việc Ban Dân tộc tỉnh Vĩnh Phúc. Hạng mục: San nền, tường rào, chống mối và kiến thiết cơ bản khác</t>
  </si>
  <si>
    <t>Ban Dân tộc tỉnh Vĩnh Phúc</t>
  </si>
  <si>
    <t>Nhà để xe - dự án Gara ôtô hội người mù tỉnh Vĩnh Phúc</t>
  </si>
  <si>
    <t>2009-2009</t>
  </si>
  <si>
    <t>Hội người mù</t>
  </si>
  <si>
    <t>Trung tâm hiến máu nhân đạo - Hội chữ thập đỏ tỉnh</t>
  </si>
  <si>
    <t>Hội chữ thập đỏ tỉnh</t>
  </si>
  <si>
    <t>Hội trường UBND xã Thanh Trù</t>
  </si>
  <si>
    <t xml:space="preserve">Cải tạo, nâng cấp và mở rộng Trung tâm Y tế dự phòng tỉnh </t>
  </si>
  <si>
    <t>Trung tâm giáo dục thường xuyên Lập Thạch</t>
  </si>
  <si>
    <t>VI</t>
  </si>
  <si>
    <t>VII</t>
  </si>
  <si>
    <t>VIII</t>
  </si>
  <si>
    <t>Xây dựng, cải tạo nâng cấp Trung tâm Y tế Lập Thạch (nay là Bệnh viện Đa Khoa Lập Thạch) hạng mục Nhà điều hành</t>
  </si>
  <si>
    <t>Bệnh viện Đa khoa Lập Thạch</t>
  </si>
  <si>
    <t>Trạm y tế xã Tử Du</t>
  </si>
  <si>
    <t>UBND xã Tử Du</t>
  </si>
  <si>
    <t>Trạm y tế xã Đình Chu</t>
  </si>
  <si>
    <t>UBND xã Đình Chu</t>
  </si>
  <si>
    <t>Cải tạo trung tâm y tế huyện Tam Dương hạng mục Tường rào, nhà xe, nhà bảo vệ</t>
  </si>
  <si>
    <t>Bệnh viện Đa khoa Tam Dương</t>
  </si>
  <si>
    <t>Trường Trung học y tế Vĩnh Phúc (Hạng mục Đường dây 35KV và trạm biến áp 250KVA-35(22)/0,4KV)</t>
  </si>
  <si>
    <t>Trường Trung học Y tế Vĩnh Phúc</t>
  </si>
  <si>
    <t>Giáo dục và đào tạo</t>
  </si>
  <si>
    <t>Nhà lớp học bộ môn 4 tầng 16 phòng trường THPT Lê Xoay</t>
  </si>
  <si>
    <t>Trường THPT Lê Xoay</t>
  </si>
  <si>
    <t>Hệ thống điện trang trí đường Hùng Vương thành phố Vĩnh Yên</t>
  </si>
  <si>
    <t>Lắp đặt hệ thống điện trang trí hồ Cống Tỉnh - TP Vĩnh Yên</t>
  </si>
  <si>
    <t>Trồng cây xanh QL2A đoạn từ cầu vượt Khai Quang đến KCN Bình Xuyên tỉnh Vĩnh Phúc</t>
  </si>
  <si>
    <t>Nhà lớp học 2 tầng trường tiểu học Bồ Sao, xã Bồ Sao - huyện Vĩnh Tường</t>
  </si>
  <si>
    <t>2 tầng</t>
  </si>
  <si>
    <t>Công trình trọng tâm</t>
  </si>
  <si>
    <t xml:space="preserve"> Đường tỉnh 310 (Giai đoạn 2)</t>
  </si>
  <si>
    <t>Đền thờ Ngô Tướng Công - Phường Phúc Thắng - Thị xã Phúc Yên - Tỉnh Vĩnh Phúc</t>
  </si>
  <si>
    <t>V</t>
  </si>
  <si>
    <t>Huyện Vĩnh Tường</t>
  </si>
  <si>
    <t>Xã Bồ Sao</t>
  </si>
  <si>
    <t>Đường GTNT xã Bồ Sao, huyện Vĩnh Tường. Tuyến đường : Trung tâm xã đi nghĩa trang Đồng Hương</t>
  </si>
  <si>
    <t>Bồ Sao</t>
  </si>
  <si>
    <t>1,724 km</t>
  </si>
  <si>
    <t>Trường mầm non trung tâm xã Bồ Sao - huyện Vĩnh Tường</t>
  </si>
  <si>
    <t>8p, 1011 m2</t>
  </si>
  <si>
    <t>Trường mầm non thôn Quan Đình xã Tam Quan</t>
  </si>
  <si>
    <t>Cải tạo, nâng cấp đường GT liên thôn xã Hồ Sơn - huyện Tam Đảo (tuyến từ km11+700 đến nhà ông Ba thôn Núc Hạ)</t>
  </si>
  <si>
    <t>UBND xã Hồ Sơn</t>
  </si>
  <si>
    <t>Cải tạo, nâng cấp đường giao thông thôn Nghĩa Lý và thôn Bồ Ngoài xã Bồ lý</t>
  </si>
  <si>
    <t>UBND xã Bồ Lý</t>
  </si>
  <si>
    <t>Bệnh viện đa khoa KV Phúc Yên</t>
  </si>
  <si>
    <t>Cải tạo, nâng cấp ĐT302B - Sư đoàn
 304 xã Tam Hợp</t>
  </si>
  <si>
    <t>987m</t>
  </si>
  <si>
    <t>UBND phường Khai Quang (XD Nhà thể thao, sân vườn, hàng rào)</t>
  </si>
  <si>
    <t>Trụ sở làm việc UBMT tổ quốc tỉnh Vĩnh Phúc, văn phòng đại diện và phát huy chăm sóc người cao tuổi</t>
  </si>
  <si>
    <t>UBMT tổ quốc</t>
  </si>
  <si>
    <t>Vĩnh Tường</t>
  </si>
  <si>
    <t>2880m2</t>
  </si>
  <si>
    <t>Đường nội thị thị trấn Vĩnh Tường</t>
  </si>
  <si>
    <t>4,61km</t>
  </si>
  <si>
    <t>UBND huyện Vĩnh Tường</t>
  </si>
  <si>
    <t>Công ty môi trường và dịch vụ đô thị Vĩnh Yên</t>
  </si>
  <si>
    <t>Bãi rác tạm thành phố Vĩnh Yên</t>
  </si>
  <si>
    <t>Bến xe Buýt trung tâm Vĩnh Phúc</t>
  </si>
  <si>
    <t>Hợp Thịnh- Tam Dương</t>
  </si>
  <si>
    <t>2621m2</t>
  </si>
  <si>
    <t>Đường vành đai thị trấn Lập Thạch, tuyến ĐT 307 - Xuân Hoà - Cầu Nóng</t>
  </si>
  <si>
    <t>4,5km</t>
  </si>
  <si>
    <t>NS tỉnh hỗ trợ</t>
  </si>
  <si>
    <t>GIAO THÔNG VẬN TẢI</t>
  </si>
  <si>
    <t>Nhà rèn luyện thể chất trường THPT Tam Dương</t>
  </si>
  <si>
    <t>Đền bù đất và xây dựng nhà rèn luyện thể chất Trường THPT Nguyễn Viết Xuân</t>
  </si>
  <si>
    <t>Trường PT dân tộc nội trú cấp 2,3 (Hội trường, nhà ăn, san nền)</t>
  </si>
  <si>
    <t>Trạm cảnh báo chiến sự, trung tâm thông tin - quan sát phòng không Tam Đảo núi</t>
  </si>
  <si>
    <t>Nhà ở cơ quan BCH Quân sự tỉnh</t>
  </si>
  <si>
    <t>2002 - 2003</t>
  </si>
  <si>
    <t>UBND xã An Hoà</t>
  </si>
  <si>
    <t>Trường Chính trị tỉnh (hạng mục Hào cáp 35KV rẽ nhánh vào Trạm biến áp 320KVA - 35(22)/0,4KV)</t>
  </si>
  <si>
    <t>2008-2008</t>
  </si>
  <si>
    <t>Trường Chính trị tỉnh</t>
  </si>
  <si>
    <t>Nông nghiệp và phát triển nông thôn</t>
  </si>
  <si>
    <t>Xử lý sạt lở đê Bá Hanh xã Sơn Lôi</t>
  </si>
  <si>
    <t>2008 - 2009</t>
  </si>
  <si>
    <t>Bê tông hoá mặt đê bối xã Đôn Nhân</t>
  </si>
  <si>
    <t>2006 - 2008</t>
  </si>
  <si>
    <t>UBND xã Đôn Nhân</t>
  </si>
  <si>
    <t>Xã nghèo</t>
  </si>
  <si>
    <t>Kênh Đồng Đá Trắng, Đồng Ngòi</t>
  </si>
  <si>
    <t>2006 - 2006</t>
  </si>
  <si>
    <t>UBND phường Hội Hợp</t>
  </si>
  <si>
    <t>Cải tạo, nâng cấp các tuyến kênh xã Đạo Trù: Tuyến phai Phồ ốc Bi qua đường TL302, phai phồ ốc Bi đến trường THCS Đạo Trù</t>
  </si>
  <si>
    <t>UBND xã Đạo Trù</t>
  </si>
  <si>
    <t>Công cộng hạ tầng</t>
  </si>
  <si>
    <t>Bến xe khách kết hợp điểm đỗ xe thị trấn Lập Thạch</t>
  </si>
  <si>
    <t>2006 - 2007</t>
  </si>
  <si>
    <t>Ban QL Bến xe khách Vĩnh Phúc</t>
  </si>
  <si>
    <t>Dự án xác định ranh giới và cắm mốc 3 loại rừng trên thực địa tỉnh Vĩnh Phúc</t>
  </si>
  <si>
    <t>Trại thực nghiệm kỹ thuật Rau hoa quả Vĩnh Phúc</t>
  </si>
  <si>
    <t>Nhà làm việc kết hợp khu sản xuất công nghệ cao</t>
  </si>
  <si>
    <t>Xử lý khẩn cấp kè chống sạt lở bờ tả sông Lô địa phận thị trấn Tam Sơn</t>
  </si>
  <si>
    <t>Cải tạo, nâng cấp cơ sở hạ tầng TT Giống cây trồng</t>
  </si>
  <si>
    <t>Cải tạo, nâng cấp cơ sở hạ tầng kỹ thuật chuồng trại chăn nuôi của TT Giống vật nuôi.</t>
  </si>
  <si>
    <t xml:space="preserve"> -Trong đó:  Hạng mục điện</t>
  </si>
  <si>
    <t>Cải tạo, nâng cấp hạ tầng cơ sở SX giống rau, giống hoa chất lượng cao giai đoạn 2009-2010</t>
  </si>
  <si>
    <t>Đường cứu hộ phòng cháy, chữa cháy rừng kết hợp vào khu thử nghiệm SX giống cá Hồi, cá Tầm</t>
  </si>
  <si>
    <t>Nhà nuôi cấy mô-TT Lâm nghiệp TĐ</t>
  </si>
  <si>
    <t>Cải tạo, nâng cấp cơ sở SX-chế biến giống lúa giai đoạn 2009-2010 của Nông trường TĐ</t>
  </si>
  <si>
    <t>2011 -2012</t>
  </si>
  <si>
    <t>2010 
- 2012</t>
  </si>
  <si>
    <t>2011-2011</t>
  </si>
  <si>
    <t>ctạo</t>
  </si>
  <si>
    <t>Trường tiểu học A Sơn Lôi (Nhà đa năng)</t>
  </si>
  <si>
    <t>2t, 7ph</t>
  </si>
  <si>
    <t>I-2</t>
  </si>
  <si>
    <t xml:space="preserve"> Đường GTNT thôn Đồng Cà</t>
  </si>
  <si>
    <t>UBND xã Yên Dương</t>
  </si>
  <si>
    <t>UBND xã Đại Đình</t>
  </si>
  <si>
    <t xml:space="preserve"> Đường giao thông nông thôn xã Đồng Tĩnh (3 tuyến: Nhà Thuỷ Hoà - Nhà Liên Mỹ; Đình thôn Cổ Tích - Nhà bà Diệu; Nhà Phượng Lệ - Nhà Lương Nhàn)</t>
  </si>
  <si>
    <t>UBND xã Đồng Tĩnh</t>
  </si>
  <si>
    <t>Bệnh viện đa khoa huyện Vĩnh Tường giai đoạn II</t>
  </si>
  <si>
    <t>Bệnh viện đa khoa huyện Bình Xuyên (Nhà nội đông y và các công trình phụ trợ)</t>
  </si>
  <si>
    <t>119 m</t>
  </si>
  <si>
    <t>6.224 m</t>
  </si>
  <si>
    <t>tưới 226 ha</t>
  </si>
  <si>
    <t xml:space="preserve">H.Sông Lô </t>
  </si>
  <si>
    <t>930 m</t>
  </si>
  <si>
    <t xml:space="preserve">Vĩnh Yên </t>
  </si>
  <si>
    <t>Vốn phân theo nguyên tắc và tiêu chí</t>
  </si>
  <si>
    <t>Từ nguồn thu sử dụng đất</t>
  </si>
  <si>
    <t xml:space="preserve">Hỗ trợ lần thứ 2 </t>
  </si>
  <si>
    <t>Hỗ trợ lần thứ 2</t>
  </si>
  <si>
    <t>Bệnh viện đa khoa KV Phúc Yên: Nhà kỹ thuật nghiệp vụ, nhà khoa lây, khoa dinh dưỡng, nhà tang lễ, nhà chống nhiễm khuẩn.</t>
  </si>
  <si>
    <t>Bệnh viện đa khoa huyện Sông Lô</t>
  </si>
  <si>
    <t>Cải tạo, mở rộng Trung tâm Truyền thông giáo dục sức khỏe</t>
  </si>
  <si>
    <t>Trung tâm y tế dự phòng Yên Lạc</t>
  </si>
  <si>
    <t>Cải tạo, sửa chữa trung tâm y tế dự phòng tỉnh</t>
  </si>
  <si>
    <t>Trung tâm y tế thị xã Phúc Yên- Xây dựng nhà tạm khu điều trị bệnh nhân nội trú và các hạng mục phụ trợ</t>
  </si>
  <si>
    <t xml:space="preserve"> Đường vào khu di tích lịch sử văn hoá Đền thờ thất vị đại vương xã Bồ Lý</t>
  </si>
  <si>
    <t>1589 km</t>
  </si>
  <si>
    <t>Đường Liên Châu - Yên Đồng</t>
  </si>
  <si>
    <t>Đường ven Sông Cánh, thị trấn Hương Canh (đoạn từ Cầu Lò Cang đến Trung tâm văn hoá thể thao huyện Bình Xuyên)</t>
  </si>
  <si>
    <t>Công ty Môi trường và Dịch vụ đô thị Phúc Yên</t>
  </si>
  <si>
    <t>Xây dựng bến xe khách Tam Đảo (Nhà điều hành, vệ sinh, sân vườn, kè đá, tường rào, san nền)</t>
  </si>
  <si>
    <t>Giao thông vận tải</t>
  </si>
  <si>
    <t>Cải tạo, nâng cấp các tuyến đường liên thôn xã Đại Đình</t>
  </si>
  <si>
    <t>Cải tạo, nâng cấp các tuyến đường GTNT xã Yên Dương, huyện Tam Đảo</t>
  </si>
  <si>
    <t>cải tạo</t>
  </si>
  <si>
    <t>660m2</t>
  </si>
  <si>
    <t>Vĩnh yên</t>
  </si>
  <si>
    <t>2009-2011</t>
  </si>
  <si>
    <t>2010-2011</t>
  </si>
  <si>
    <t>150g</t>
  </si>
  <si>
    <t>2011-2015</t>
  </si>
  <si>
    <t>2011- 2012</t>
  </si>
  <si>
    <t>Yên lạc</t>
  </si>
  <si>
    <t>Thiết bị</t>
  </si>
  <si>
    <t>Phường  Liên Bảo, Vĩnh yên</t>
  </si>
  <si>
    <t xml:space="preserve"> Đống Đa, Vĩnh Yên</t>
  </si>
  <si>
    <t>870m2</t>
  </si>
  <si>
    <t>Liên Bảo, Vĩnh yên</t>
  </si>
  <si>
    <t>Tx Phúc Yên</t>
  </si>
  <si>
    <t>Đống Đa, Vĩnh Yên</t>
  </si>
  <si>
    <t>Trên địa bàn tỉnh</t>
  </si>
  <si>
    <t>P.Liên Bảo, Vĩnh Yên</t>
  </si>
  <si>
    <t>4500
m2</t>
  </si>
  <si>
    <t>Cải tạo, nâng cấp hồ chứa nước đồng Bùa, đồng Nhập</t>
  </si>
  <si>
    <t xml:space="preserve">Đường quản lý kết hợp cứu hộ phòng chống lụt bão hồ Xạ Hương </t>
  </si>
  <si>
    <t>Xử lý khẩn cấp sạt lở bờ tả sông Cà Lồ (Phúc Yên)</t>
  </si>
  <si>
    <t xml:space="preserve">Xã Kim Long, huyện Tam Dương </t>
  </si>
  <si>
    <t>1000 đt</t>
  </si>
  <si>
    <t>400đt</t>
  </si>
  <si>
    <t>3 tầng</t>
  </si>
  <si>
    <t>150 
giường</t>
  </si>
  <si>
    <t>2004-2010</t>
  </si>
  <si>
    <t>12500m2</t>
  </si>
  <si>
    <t>Tu bổ</t>
  </si>
  <si>
    <t>205m2</t>
  </si>
  <si>
    <t>Xây lắp và Thiết bị</t>
  </si>
  <si>
    <t>Sở GD và ĐT</t>
  </si>
  <si>
    <t>Trường THPT Thái Hòa</t>
  </si>
  <si>
    <t>Trường THPT Hai Bà Trưng</t>
  </si>
  <si>
    <t>Trường THCS xã Sơn Lôi, hạng mục: Cổng, sân bê tông, bồn hoa, nhà để xe, rãnh thoát nước</t>
  </si>
  <si>
    <t>sân 2920 m2</t>
  </si>
  <si>
    <t>Đài tưởng niệm Liệt sỹ xã Tam Hợp Hạng mục: Đài tưởng niệm và các hạng mục phụ trợ</t>
  </si>
  <si>
    <t>2258/QĐ-CT ngày 24/7/2009</t>
  </si>
  <si>
    <t>Công trình cấp nước SHTT thôn Lục Liễu, xã Đạo Trù</t>
  </si>
  <si>
    <t>Công trình cấp nước SHTT thôn Xóm Gò, xã Đạo Trù</t>
  </si>
  <si>
    <t>Công trình cấp nước SHTT thôn Tân Tiến, xã Đạo Trù</t>
  </si>
  <si>
    <t>Trường Tiểu học xã Quất Lưu (San nền, nhà bếp, nhà thường trực, nhà vệ sinh)</t>
  </si>
  <si>
    <t>Trường mầm non xã Quất Lưu, hạng mục San nền, kè đá, nhà điều hành và các hạng mục phụ trợ</t>
  </si>
  <si>
    <t>Cầu Vật Cách km9+700 thuộc ĐT.305</t>
  </si>
  <si>
    <t>L=52,15m; B=12m</t>
  </si>
  <si>
    <t>Cầu Mùi km3+700 trên ĐT.305B</t>
  </si>
  <si>
    <t>L=78,15m; B=7,5m</t>
  </si>
  <si>
    <t xml:space="preserve"> Đường tỉnh 302 (ĐT.314 cũ) đoạn km0-km18+839 (HM: Đường tràn số 01,02,03,04,05; Tràn Cầu Nhội và Cầu Nước Dâng)</t>
  </si>
  <si>
    <t>6 tràn</t>
  </si>
  <si>
    <t>Đơn vị Triệu đồng</t>
  </si>
  <si>
    <t>Số TT</t>
  </si>
  <si>
    <t>Tổng mức đầu tư</t>
  </si>
  <si>
    <t>Dự toán
 được duyệt</t>
  </si>
  <si>
    <t>Khối lượng
 hoàn thành</t>
  </si>
  <si>
    <t>Nhu cầu 
đầu tư tiếp</t>
  </si>
  <si>
    <t>Giai đoạn 1</t>
  </si>
  <si>
    <t>Giai đoạn 2</t>
  </si>
  <si>
    <t>Công trình trọng điểm</t>
  </si>
  <si>
    <t>UBND Thị xã Phúc Yên</t>
  </si>
  <si>
    <t>Đường Hợp Châu - Đồng Tĩnh</t>
  </si>
  <si>
    <t>Cải tạo nhà hội họp UBND tỉnh</t>
  </si>
  <si>
    <t>Các dự án diễn tập phòng thủ</t>
  </si>
  <si>
    <t>Bộ Chỉ huy QS tỉnh</t>
  </si>
  <si>
    <t>Nhà hát Vĩnh Phúc</t>
  </si>
  <si>
    <t>BQL Dự án XD công trình tỉnh</t>
  </si>
  <si>
    <t>Dự án sửa chữa, nâng cấp hạ tầng phục vụ sản xuất giống thuỷ sản của Chi cục Thuỷ sản Vĩnh Phúc</t>
  </si>
  <si>
    <t>Nhà văn hoá thôn Gò Cao</t>
  </si>
  <si>
    <t>400m2</t>
  </si>
  <si>
    <t xml:space="preserve">Công trình chuyển tiếp </t>
  </si>
  <si>
    <t>Sở Giao thông vận tải</t>
  </si>
  <si>
    <t>4km</t>
  </si>
  <si>
    <t>Dự án Hạ tầng phần kỹ thuật (phần mở rộng)</t>
  </si>
  <si>
    <t>Dự án Nhà thực hành thí nghiệm 3 tầng</t>
  </si>
  <si>
    <t>Dự án Nhà giảng đường số 01, 02</t>
  </si>
  <si>
    <t>Hạ tầng kỹ thuật khu vực trường tiểu học, THCS xã Liễn Sơn huyện Lập Thạch</t>
  </si>
  <si>
    <t>Đường giao thông thôn Kiên Tràng và Kiên Tháp xã Tam Quan</t>
  </si>
  <si>
    <t>Trường THPT Tam Đảo</t>
  </si>
  <si>
    <t>Trường THPT Quang Hà</t>
  </si>
  <si>
    <t>Trường THPT Yên Lạc II</t>
  </si>
  <si>
    <t>Trường THPT Nguyễn Viết Xuân</t>
  </si>
  <si>
    <t>Trường PT dân tộc nội trú cấp 2,3 Vĩnh Phúc</t>
  </si>
  <si>
    <t>Trường mầm non Hoa Hồng tỉnh</t>
  </si>
  <si>
    <t xml:space="preserve"> Trường THPT Yên Lạc 2</t>
  </si>
  <si>
    <t>Quốc phòng</t>
  </si>
  <si>
    <t>An ninh</t>
  </si>
  <si>
    <t>3500m2</t>
  </si>
  <si>
    <t>705m2</t>
  </si>
  <si>
    <t>1300m2</t>
  </si>
  <si>
    <t>1670m2</t>
  </si>
  <si>
    <t>2007-2012</t>
  </si>
  <si>
    <t>2009-2013</t>
  </si>
  <si>
    <t>2010 - 2012</t>
  </si>
  <si>
    <t>2008-2013</t>
  </si>
  <si>
    <t>2007 - 2011</t>
  </si>
  <si>
    <t>2006 - 2011</t>
  </si>
  <si>
    <t>2009 - 2011</t>
  </si>
  <si>
    <t>2010 - 2011</t>
  </si>
  <si>
    <t>2006 - 2010</t>
  </si>
  <si>
    <t>2008 - 2010</t>
  </si>
  <si>
    <t>2009 - 2010</t>
  </si>
  <si>
    <t>2008 -2010</t>
  </si>
  <si>
    <t>2010 - 
2011</t>
  </si>
  <si>
    <t>2010 - 
2012</t>
  </si>
  <si>
    <t>Trụ sở phòng giáo dục huyện Tam Dương</t>
  </si>
  <si>
    <t>2003 - 2004</t>
  </si>
  <si>
    <t>Đường cấp phối trường bắn - Đèo Bụt (đường vào bãi rác Phúc Yên)</t>
  </si>
  <si>
    <t>Hệ thống thoát nước thải khu dân cư làng Gảy, Định Trung, thành phố Vĩnh Yên</t>
  </si>
  <si>
    <t>Đường BTXM xã Quất Lưu, tuyến QL 2A-:-Thôn Núi-:-Thôn Núi-:-Đường sắt</t>
  </si>
  <si>
    <t xml:space="preserve"> 338,76m</t>
  </si>
  <si>
    <t>Nhà lớp học 2 tầng trường mầm non Khai Quang B, phường Khai Quang, thành phố Vĩnh Yên</t>
  </si>
  <si>
    <t>8p, 680m2</t>
  </si>
  <si>
    <t>san nền 1848m2, nhà thể thao 500m2</t>
  </si>
  <si>
    <t>Đường GTNT thôn Phục Khải xã Thiện Kế (Ông Vạn - Tam Ngoạn, Ông Dũng - Ông Đăng)</t>
  </si>
  <si>
    <t>0,9km</t>
  </si>
  <si>
    <t>Đã 
quyết toán</t>
  </si>
  <si>
    <t>Nhà văn hoá phường Tích Sơn, thành phố Vĩnh Yên</t>
  </si>
  <si>
    <t>1600m2</t>
  </si>
  <si>
    <t>KẾ HOẠCH XDCB NĂM 2011</t>
  </si>
  <si>
    <t>Hỗ trợ  GPMB khu văn hoá thể thao cấp xã</t>
  </si>
  <si>
    <t>Hỗ trợ đầu tư phát triển các khu, cụm công nghiệp</t>
  </si>
  <si>
    <t>THPT Đồng Đậu huyện Yên Lạc (NLH bộ môn: 1.500 triệu đồng, Nhà rèn luyện thể chất: 1.500 triệu đồng)</t>
  </si>
  <si>
    <t>TỔNG SỐ:</t>
  </si>
  <si>
    <t>Cải tạo, nâng cấp hệ thống trạm bơm Cao Phong (Gói thầu số 4: tuyến kênh Cao Phong-Triệu Đề)</t>
  </si>
  <si>
    <t>Nhà làm việc 1 cửa của Công an huyện Lập Thạch</t>
  </si>
  <si>
    <t>30.000 m3/ngày đêm</t>
  </si>
  <si>
    <t>Kế hoạch 
2011</t>
  </si>
  <si>
    <t xml:space="preserve">              Đơn vị tính: Triệu đồng</t>
  </si>
  <si>
    <t>210 hộ</t>
  </si>
  <si>
    <t>Tổng mức đầu tư hoặc dự toán được duyệt</t>
  </si>
  <si>
    <t>Kế hoạch  2011</t>
  </si>
  <si>
    <t>Công ty TNHH 1 thành viên Xổ số kiến thiết Vĩnh Phúc</t>
  </si>
  <si>
    <t xml:space="preserve">Sở Kế hoạch và Đầu tư </t>
  </si>
  <si>
    <t>Liên minh HTX</t>
  </si>
  <si>
    <t xml:space="preserve">  - Hỗ trợ doanh nghiệp</t>
  </si>
  <si>
    <t xml:space="preserve">  - Hỗ trợ đào tạo doanh nghiệp</t>
  </si>
  <si>
    <t>Chi đầu tư hỗ trợ doanh nghiệp, trong đó:</t>
  </si>
  <si>
    <t>KẾ HOẠCH  NĂM 2011</t>
  </si>
  <si>
    <t>Dự án được duyệt</t>
  </si>
  <si>
    <t>Tam Dương +Vĩnh Tường</t>
  </si>
  <si>
    <t>Giá thóc năm 2011 tạm tính theo giá thóc năm 2010, khi có giá thóc của năm 2011 được UBND tỉnh phê duyệt sẽ bổ sung cho các huyện, thành, thị sau</t>
  </si>
  <si>
    <t xml:space="preserve">KẾ HOẠCH NĂM 2011 
THỰC HIỆN NGHỊ QUYẾT SỐ 20/2008/NQ-HĐND </t>
  </si>
  <si>
    <t>Đơn vị tính: Tỷ đồng</t>
  </si>
  <si>
    <t>KẾ HOẠCH NĂM 2011
VỐN ĐẦU TƯ PHÂN CẤP VỀ CÁC HUYỆN, THÀNH, THỊ THEO NGUYÊN TẮC &amp; TIÊU CHÍ</t>
  </si>
  <si>
    <t>Trung tâm văn hoá lễ hội Tây Thiên</t>
  </si>
  <si>
    <t>Xây kè đá, san nền và giải phóng mặt bằng thuộc dự án ĐTXD công trình hạ tầng kỹ thuật và các công trình phụ trợ khu làm việc Tỉnh uỷ Vĩnh Phúc</t>
  </si>
  <si>
    <t xml:space="preserve"> Đường Quốc lộ 2B đi Quang Hà - Xạ Hương</t>
  </si>
  <si>
    <t>1,755km</t>
  </si>
  <si>
    <t>Ban QLDA hỗ trợ đầu tư trồng rừng sản xuất huyện Lập Thạch</t>
  </si>
  <si>
    <t>Dự án trồng rừng sản xuất huyện Bình Xuyên</t>
  </si>
  <si>
    <t>Ban QLDA hỗ trợ đầu tư trồng rừng sản xuất huyện Bình Xuyên</t>
  </si>
  <si>
    <t>Dự án trồng rừng sản xuất huyện Tam Dương</t>
  </si>
  <si>
    <t>Ban QLDA hỗ trợ đầu tư trồng rừng sản xuất huyện Tam Dương</t>
  </si>
  <si>
    <t>Dự án trồng rừng sản xuất huyện Sông Lô</t>
  </si>
  <si>
    <t>Ban QLDA  trồng rừng sản xuất huyện Sông Lô</t>
  </si>
  <si>
    <t>Dự án trồng rừng sản xuất huyện Tam Đảo</t>
  </si>
  <si>
    <t>Ban QLDA hỗ trợ đầu tư trồng rừng sản xuất huyện Tam Đảo</t>
  </si>
  <si>
    <t>Dự án trồng rừng sản xuất thị xã Phúc Yên</t>
  </si>
  <si>
    <t xml:space="preserve"> Đạo Trù</t>
  </si>
  <si>
    <t xml:space="preserve"> Đường GTNT xã Quang Yên (tuyến Đồng Dạ - Gò Chùa) </t>
  </si>
  <si>
    <t>Cải tạo, nâng cấp hệ thống đường GTNT xã Đạo Trù (Tuyến km29+200 (TL302) đi thôn Đồng Giếng)</t>
  </si>
  <si>
    <t>Trường mầm non thôn Đồng Hội, xã Đại Đình, huyện Tam Đảo</t>
  </si>
  <si>
    <t>Đường thoát hiểm vùng phân chậm lũ xã Đức Bác</t>
  </si>
  <si>
    <t>Cải tạo, nâng cấp đường QL2C - Nhà máy Hoà quả - ĐT306- Nhà mày bê tông đạo tú</t>
  </si>
  <si>
    <t>Đường Tôn Đức Thắng kéo dài địa phận Thành Phố Vĩnh Yên</t>
  </si>
  <si>
    <t>24 tuyến</t>
  </si>
  <si>
    <t>850m</t>
  </si>
  <si>
    <t>Lát vỉa hè đường nội thị Yên Lạc, đoạn ĐT305 từ ngã tư đi Trung tâm Y tế</t>
  </si>
  <si>
    <t>Đường nội thị Đồng Mua thị trấn Lập Thạch</t>
  </si>
  <si>
    <t>0.892km</t>
  </si>
  <si>
    <t>Đường nội thị Tam Dương</t>
  </si>
  <si>
    <t xml:space="preserve">Đường Hương Canh - Tân Phong </t>
  </si>
  <si>
    <t>Đường tỉnh 306 tuyến Đồng Thịnh - Yên Thạch</t>
  </si>
  <si>
    <t>Cải tạo, nâng cấp đường QL2C - Xuân Trường - Khu chăn nuôi tập trung xã Thanh Vân</t>
  </si>
  <si>
    <t>2,3km</t>
  </si>
  <si>
    <t>Đường tỉnh 305, đoạn vòng tránh từ Cầu Bến Gạo đến Tiên Lữ</t>
  </si>
  <si>
    <t>2,147km</t>
  </si>
  <si>
    <t>Cải tạo, nâng cấp Đường tỉnh 309 (km11-km13) đoạn qua thị trấn Hợp Hoà</t>
  </si>
  <si>
    <t>2km</t>
  </si>
  <si>
    <t xml:space="preserve"> Đơn vị: Triệu đồng</t>
  </si>
  <si>
    <t>Cải tạo, nâng cấp ĐT 309 - Hướng Đạo, huyện Tam Dương</t>
  </si>
  <si>
    <t>3,51km</t>
  </si>
  <si>
    <t>UBND huyện Tam Đảo</t>
  </si>
  <si>
    <t>Tam  Đảo</t>
  </si>
  <si>
    <t>2009-2010</t>
  </si>
  <si>
    <t>Trường Cao đẳng Sư phạm Vĩnh Phúc</t>
  </si>
  <si>
    <t>2008-2009</t>
  </si>
  <si>
    <t>2008-2010</t>
  </si>
  <si>
    <t>Vốn đã đầu tư đến 31/12/2010</t>
  </si>
  <si>
    <t>KẾ HOẠCH NĂM 2011</t>
  </si>
  <si>
    <t>Tổng số:</t>
  </si>
  <si>
    <t xml:space="preserve">Thí điểm giảm thiểu ô nhiễm môi trường nông thôn </t>
  </si>
  <si>
    <t>Chống quá tải bệnh viện</t>
  </si>
  <si>
    <t xml:space="preserve">Kế hoạch 
2011 </t>
  </si>
  <si>
    <t>Xây dựng trụ sở Công an các xã, thị trấn</t>
  </si>
  <si>
    <t>Xúc tiến đầu tư</t>
  </si>
  <si>
    <t>Đơn vị tính: Triệu đồng</t>
  </si>
  <si>
    <t>Bổ sung vốn Điều lệ cho Công ty TNHH 1 thành viên Xổ số kiến thiết Vĩnh Phúc</t>
  </si>
  <si>
    <t>Kế hoạch
2011</t>
  </si>
  <si>
    <t>Dự án trang thiết bị y tế phục hồi chức năng cho nạn nhân chất độc da cam Dioxin và người tàn Tật</t>
  </si>
  <si>
    <t>Đường giao thông huyện Lập Thạch, tuyến Xuân Lôi - Cao Phong</t>
  </si>
  <si>
    <t>CÔNG TRÌNH CHUYỂN TIẾP CỦA CÁC XÃ CÓ THÔNG BÁO CỦA BÍ THƯ VÀ CHỦ TỊCH UBND TỈNH</t>
  </si>
  <si>
    <t>Như Thuỵ</t>
  </si>
  <si>
    <t>Bồ Lý</t>
  </si>
  <si>
    <t>Yên Dương</t>
  </si>
  <si>
    <t>Hướng Đạo</t>
  </si>
  <si>
    <t>I-5</t>
  </si>
  <si>
    <t>Hoàng Hoa</t>
  </si>
  <si>
    <t>Tam Quan</t>
  </si>
  <si>
    <t>1605m2</t>
  </si>
  <si>
    <t>3,6km</t>
  </si>
  <si>
    <t>2,2km</t>
  </si>
  <si>
    <t>Hạng mục phần sân trước khu gara ôtô, thuộc dự án ĐTXD hạ tầng kỹ thuật khu làm việc Tỉnh uỷ</t>
  </si>
  <si>
    <t xml:space="preserve">2004 - 2006 </t>
  </si>
  <si>
    <t xml:space="preserve">Cầu Dâu xã Tiên Lữ </t>
  </si>
  <si>
    <t>Đường cứu hộ phòng cháy chữa cháy rừng đội Đại Đình Tam Đảo</t>
  </si>
  <si>
    <t>Dự án thí điểm trồng Thanh Long ruột đỏ tại huyện Lập Thạch</t>
  </si>
  <si>
    <t>Xây dựng mô hình trồng mây dưới tán cây lâm nghiệp</t>
  </si>
  <si>
    <t xml:space="preserve">DA sản xuất và ứng dụng chế phẩm EM thứ cấp phục vụ sản xuất nông nghiệp và xử lý môi trường nông thôn </t>
  </si>
  <si>
    <t>1654 m</t>
  </si>
  <si>
    <t>100 ha</t>
  </si>
  <si>
    <t>Lập Thạch, 
Sông Lô</t>
  </si>
  <si>
    <t>12 ha</t>
  </si>
  <si>
    <t xml:space="preserve">Vĩnh yên </t>
  </si>
  <si>
    <t>300000 lít</t>
  </si>
  <si>
    <t xml:space="preserve"> Đường GTNT xã Đồng Tĩnh, tuyến từ đập Cổ Bồng , cổng nhà ông Khế (thôn Tiền Phong)</t>
  </si>
  <si>
    <t xml:space="preserve">UBND huyện Lập Thạch </t>
  </si>
  <si>
    <t>TT lâm nghiệp Tam Đảo</t>
  </si>
  <si>
    <t xml:space="preserve">Hội nông dân tỉnh </t>
  </si>
  <si>
    <t>Trung tâm ứng dụng kỹ thuật sinh học</t>
  </si>
  <si>
    <t>2009-
2011</t>
  </si>
  <si>
    <t>Đường Nguyễn Tất Thành nối qua 4 khu công nghiệp</t>
  </si>
  <si>
    <t>Cải tạo, nâng cấp đường tỉnh 305, đoạn từ km3+830 - km5+41,3</t>
  </si>
  <si>
    <t>1,6km</t>
  </si>
  <si>
    <t>Cải tạo, nâng cấp đường giao thông liên xã Phương Khoan đi trung tâm xã Đồng Quế, huyện Sông Lô</t>
  </si>
  <si>
    <t>2,098km</t>
  </si>
  <si>
    <t>Cải tạo, nâng cấp đường giao thông liên xã Đôn Nhân - Phương Khoan - Nhân Đạo, huyện Sông Lô</t>
  </si>
  <si>
    <t>2,86km</t>
  </si>
  <si>
    <t>Đường giao thông liên xã huyện Sông Lô, tuyến: Xã Phương Khoan đi Km21TL307B xã Đồng Quế</t>
  </si>
  <si>
    <t>3,3km</t>
  </si>
  <si>
    <t>II-4</t>
  </si>
  <si>
    <t>Trường THPT Nguyễn Duy Thì</t>
  </si>
  <si>
    <t>Dự án: Tăng cường cơ sở vật chất kỹ thuật và tiềm lực Khoa học Công nghệ phục vụ công tác kiểm định, kiểm nghiệm đất, phân bón, giống vật tư nông lâm nghiệp và nông sản trên địa bàn tỉnh Vĩnh Phúc, giai đoạn 2008-2010</t>
  </si>
  <si>
    <t>Bến xe khách kiêm bãi đỗ xe Yên Lạc</t>
  </si>
  <si>
    <t>San nền + NĐH</t>
  </si>
  <si>
    <t>Ban Quản lý bến xe khách VP</t>
  </si>
  <si>
    <t>Hệ thống điện chiếu sáng đường phố thị trấn Hoa Sơn, huyện Lập Thạch (GĐ2)</t>
  </si>
  <si>
    <t>Trụ sở Trung tâm kiểm định giám sát công trình nông nghiệp và PTNT tỉnh Vĩnh Phúc</t>
  </si>
  <si>
    <t>Trung tâm kiểm định giám sát công trình NN và PTNT</t>
  </si>
  <si>
    <t>Cải tạo, nâng cấp Trụ sở làm việc trung tâm khuyến nông - khuyến ngư tỉnh</t>
  </si>
  <si>
    <t>3011-2012</t>
  </si>
  <si>
    <t>Trung tâm Khuyên nông, khuyến ngư</t>
  </si>
  <si>
    <t>3,56ha</t>
  </si>
  <si>
    <t>Kè đá, đường dạo hồ Đầm Vậy</t>
  </si>
  <si>
    <t>5,89ha</t>
  </si>
  <si>
    <t>UBND TP Vĩnh Yên</t>
  </si>
  <si>
    <t>Trụ sở làm việc Chi cục Thuỷ Lợi</t>
  </si>
  <si>
    <t>Chi cục Thuỷ lợi</t>
  </si>
  <si>
    <t>Cải tạo, sửa chữa, mở rộng Trụ sở làm việc Báo Vĩnh Phúc</t>
  </si>
  <si>
    <t xml:space="preserve"> ctạo + mở rộng 360m2</t>
  </si>
  <si>
    <t>Báo Vĩnh Phúc</t>
  </si>
  <si>
    <t>Trụ sở làm việc Đảng uỷ khối doanh nghiệp tỉnh Vĩnh Phúc</t>
  </si>
  <si>
    <t xml:space="preserve">4 tầng </t>
  </si>
  <si>
    <t>Đảng uỷ khối doanh nghiệp tỉnh</t>
  </si>
  <si>
    <t xml:space="preserve"> Đường Trung tâm huyện Tam Đảo, tuyến mặt cắt 17,5m từ đường Hợp Châu - Đồng Tĩnh đi chợ Hợp Châu, huyện Tam Đảo</t>
  </si>
  <si>
    <t>Hệ thống thoát nước thải Định Trung khu dân cư làng Gảy và Trung Thành,  thành phố Vĩnh Yên</t>
  </si>
  <si>
    <t>1,06km</t>
  </si>
  <si>
    <t>Dự án hoàn thành chưa quyết toán</t>
  </si>
  <si>
    <t>Xây dựng nhà  làm việc của Trung tâm Phát triển quỹ đất</t>
  </si>
  <si>
    <t>Cải tạo trụ sở Sở Tài nguyên và Môi trường</t>
  </si>
  <si>
    <t>Xây mới</t>
  </si>
  <si>
    <t>4300m2</t>
  </si>
  <si>
    <t xml:space="preserve"> Đường GTNT xã Quang Yên (tuyến Gò Chùa - Đồng Nùng)</t>
  </si>
  <si>
    <t>2,094km</t>
  </si>
  <si>
    <t xml:space="preserve"> Đường GTNT xã Nhân Đạo (tuyến Nhà Huy Hằng thôn Đại Nghĩa đi Nhà Minh Vân thôn Hồng Sinh)</t>
  </si>
  <si>
    <t>UBND xã Nhân Đạo</t>
  </si>
  <si>
    <t>Cải tạo, nâng cấp đường GTNT xã Nhân Đạo</t>
  </si>
  <si>
    <t>Nghĩa trang liệt sỹ xã Như Thuỵ</t>
  </si>
  <si>
    <t>UBND xã Như Thuỵ</t>
  </si>
  <si>
    <t xml:space="preserve"> Đường giao thông liên thôn Bình Sơn - Thuỵ Sơn xã Như Thuỵ </t>
  </si>
  <si>
    <t>2011
-2012</t>
  </si>
  <si>
    <t>Đường GTNT thôn An Lão</t>
  </si>
  <si>
    <t>Đường GTNT Tam Hợp tuyến TL302 - Khu Gò Ga</t>
  </si>
  <si>
    <t>Liên Bảo</t>
  </si>
  <si>
    <t>1350m2</t>
  </si>
  <si>
    <t>Nhà điều hành, phòng học bộ môn, thư viện, nhà truyền thống Trường Tiểu học Liên Bảo</t>
  </si>
  <si>
    <t>1200m2</t>
  </si>
  <si>
    <t>700m2</t>
  </si>
  <si>
    <t>350m2</t>
  </si>
  <si>
    <t>mất đất &gt;30%</t>
  </si>
  <si>
    <t>UBND xã Tam Hồng, huyện Yên Lạc</t>
  </si>
  <si>
    <t>Cải tạo, nâng cấp Nhà lớp học Trường Trung cấp Kỹ thuật Vĩnh Phúc</t>
  </si>
  <si>
    <t>NGÀNH Y TẾ</t>
  </si>
  <si>
    <t>Trung tâm pháp y</t>
  </si>
  <si>
    <t xml:space="preserve">Trường trung học y tế - Xây dựng Nhà lớp học 5 tầng </t>
  </si>
  <si>
    <t>Sửa chữa Trung tâm kiểm nghiệm thuốc, mỹ phẩm,  thực phẩm</t>
  </si>
  <si>
    <t>Dự án mua săm TTB cho  các  TTYT dự phòng huyện</t>
  </si>
  <si>
    <t>2009- 2010</t>
  </si>
  <si>
    <t>2009- 2014</t>
  </si>
  <si>
    <t>2010- 
2011</t>
  </si>
  <si>
    <t>Nhà học thư viện trường THCS DTNT Tam Đảo</t>
  </si>
  <si>
    <t>Nhà lớp học trường THCS An Tường</t>
  </si>
  <si>
    <t>Nhà rèn luyện thể chất, KTX và hệ thống cấp thoát nước trường THPT chuyên Vĩnh Phúc</t>
  </si>
  <si>
    <t>a2</t>
  </si>
  <si>
    <t>Trường THPT Trần Phú ( Nhà thư viện truyền thống)</t>
  </si>
  <si>
    <t>Nhà lớp học bộ môn trường THPT Hai Bà Trưng</t>
  </si>
  <si>
    <t>Nhà thư viện truyền thống trường THPT Đội Cấn</t>
  </si>
  <si>
    <t>Trường THPT Văn Quán</t>
  </si>
  <si>
    <t>Nhà rèn luyện thể chất trường THPT Yên Lạc+ Mở rộng trường</t>
  </si>
  <si>
    <t>Đường GTNT xã Quang Yên, huyện Sông Lô. Tuyến thôn Đá Đứng-thôn Đá Bụt</t>
  </si>
  <si>
    <t>Xây dựng hạ tầng kỹ thuật trụ sở làm việc Công an tỉnh Vĩnh Phúc</t>
  </si>
  <si>
    <t>Trung tâm giáo dục thường xuyên tỉnh Vĩnh Phúc; Hạng Mục: Giảng đường lớn và đường dây 35KV</t>
  </si>
  <si>
    <t>b1</t>
  </si>
  <si>
    <t>Nhà lớp học bộ môn trường THPT Nguyễn Viết Xuân</t>
  </si>
  <si>
    <t>Nhà lớp học 8 phòng trường THPT Liễn Sơn</t>
  </si>
  <si>
    <t xml:space="preserve">Dự án đầu tư trang thiết bị nâng cao năng lực giám định tư pháp kỹ thuật hình sự của công an tỉnh Vĩnh Phúc. </t>
  </si>
  <si>
    <t xml:space="preserve">Dự án: Mua sắm trang thiết bị cho Labo xét nghiệm của Trung tâm y tế dự phòng tỉnh Vĩnh Phúc đạt chuẩn quốc gia </t>
  </si>
  <si>
    <t xml:space="preserve">Dự án: mở rộng hệ thống hội nghị truyền hình tỉnh Vĩnh Phúc năm 2010 </t>
  </si>
  <si>
    <t xml:space="preserve">Dự án: nâng cấp và mở rộng phòng thí nghiệm Trung tâm kiểm nghiệm thuốc, mỹ phẩm, thực phẩm Vĩnh Phúc </t>
  </si>
  <si>
    <t>Nhà lớp học 2 tầng 8 phòng trường Tiểu học xã Sơn Đông</t>
  </si>
  <si>
    <t>Vốn bố trí tối thiểu cho</t>
  </si>
  <si>
    <t>Cấp huyện</t>
  </si>
  <si>
    <t>Cấp xã</t>
  </si>
  <si>
    <t>Đoàn NT Ca múa nhạc</t>
  </si>
  <si>
    <t>Khu luyện tập thể thao ngoài trời</t>
  </si>
  <si>
    <t>Đường nối Tỉnh lộ 305 (Đồng Cương) đến đường đôi làng nghề Tề Lỗ (ĐT305-QL2C)</t>
  </si>
  <si>
    <t>Sở TC làm thủ tục trả NHPT</t>
  </si>
  <si>
    <t>Trạm y tế xã Trung Hà (các công trình phụ trợ)</t>
  </si>
  <si>
    <t>UBND xã Tiền Châu</t>
  </si>
  <si>
    <t>Cải tạo nâng cấp đường Cầu Trắng - Can Bi</t>
  </si>
  <si>
    <t>Ngoài ra: H.Tam Dương phải bố trí 10 tỷ vốn phân cấp về huyện theo tiêu chí 2011-2015</t>
  </si>
  <si>
    <t>Trường THPT Liễn Sơn</t>
  </si>
  <si>
    <t>Trường THPT Thái Hoà</t>
  </si>
  <si>
    <t>Trường Trường THPT 
Nguyễn Thị Giang</t>
  </si>
  <si>
    <t xml:space="preserve">Sở Giáo dục và ĐT </t>
  </si>
  <si>
    <t>Trung tâm GDTX tỉnh</t>
  </si>
  <si>
    <t>Trường THPTCS DTNT Lập Thạch</t>
  </si>
  <si>
    <t>Trường THPT Sáng Sơn</t>
  </si>
  <si>
    <t>Trường CĐ Kinh tế Kỹ thuật Vĩnh Phúc</t>
  </si>
  <si>
    <t>Trường Cao Đẳng kinh tế kỹ thuật Vĩnh Phúc</t>
  </si>
  <si>
    <t>Trường trung học y tế</t>
  </si>
  <si>
    <t>Trung tâm chăm sóc sức khoẻ sinh sản</t>
  </si>
  <si>
    <t>Hội Đông y tỉnh Vĩnh Phúc</t>
  </si>
  <si>
    <t>Trường CĐ kinh tế kỹ thuật Vĩnh Phúc</t>
  </si>
  <si>
    <t>Dự án ĐTXD công trình cấp nước và nhà vệ sinh cho các cơ sở giáo dục mầm non, tiểu học, THCS trên địa bàn tỉnh Vĩnh Phúc</t>
  </si>
  <si>
    <t>Nâng cấp kênh trục tiêu Bến Tre</t>
  </si>
  <si>
    <t>Cải tạo nâng cấp trạm bơm Bạch Hạc</t>
  </si>
  <si>
    <t>toàn tỉnh</t>
  </si>
  <si>
    <t>trạm bơm +2595 m kênh</t>
  </si>
  <si>
    <t>Vĩnh Tường, Tam Dương</t>
  </si>
  <si>
    <t>3,8km đường + 0,4km kênh +...</t>
  </si>
  <si>
    <t>Tam D­¬ng</t>
  </si>
  <si>
    <t xml:space="preserve"> Đường giao thông tuyến từ công uỷ ban cũ đi Đồng Xọm</t>
  </si>
  <si>
    <t>c2</t>
  </si>
  <si>
    <t>Trường Cao Đẳng kinh tế kỹ thuật</t>
  </si>
  <si>
    <t>Dự án Nhà thư viện 3 tầng trường Cao đẳng kinh tế kỹ thuật</t>
  </si>
  <si>
    <t>Dự án Nhà điều hành trường Cao đẳng kinh tế kỹ thuật</t>
  </si>
  <si>
    <t>Nhà Hội trường</t>
  </si>
  <si>
    <t>Trường CĐSP Vĩnh Phúc</t>
  </si>
  <si>
    <t>UBND huyện Bình Xuyên</t>
  </si>
  <si>
    <t>Cầu Hàm Rồng (km1+928,35m) trên ĐT302B</t>
  </si>
  <si>
    <t>2x24m và 1x18m dầm BTDUL</t>
  </si>
  <si>
    <t>Cải tạo, nâng cấp ĐT 309 Hoàng Đan - Tam Quan</t>
  </si>
  <si>
    <t>6km, Bn=7,5m và Bn=24m</t>
  </si>
  <si>
    <t>Nút giao thông Rừng Lim (km33+500 QL2A)</t>
  </si>
  <si>
    <t>R=25m; B=18m</t>
  </si>
  <si>
    <t>Nhà lớp học số 2+Nhà bộ môn trường THPT Nguyễn Thị Giang</t>
  </si>
  <si>
    <t>Nhà rèn luyện thể chất THPT Liễn Sơn</t>
  </si>
  <si>
    <t>Nhà rèn luyện thể chất THPT Vĩnh Yên</t>
  </si>
  <si>
    <t>Nhà thư viện trường THPT Liễn Sơn</t>
  </si>
  <si>
    <t>Nhà rèn luyện thể chất Trường THPT Yên Lạc II</t>
  </si>
  <si>
    <t>Kho tạm giữ phương tiện giao thông công an thị xã Phúc Yên</t>
  </si>
  <si>
    <t>Kho tạm giữ phương tiện giao thông công an huyện Vĩnh Tường</t>
  </si>
  <si>
    <t>Công an phường Tích Sơn</t>
  </si>
  <si>
    <t>Công an phường Khai Quang</t>
  </si>
  <si>
    <t>Công an phường Ngô Quyền</t>
  </si>
  <si>
    <t>Nhà khách BCH Quân sự tỉnh</t>
  </si>
  <si>
    <t>2011-2014</t>
  </si>
  <si>
    <t>2011 - 2011</t>
  </si>
  <si>
    <t>Phân bổ sau</t>
  </si>
  <si>
    <t>Huyện, thành, thị</t>
  </si>
  <si>
    <t>Năm 2009</t>
  </si>
  <si>
    <t>Năm 2010</t>
  </si>
  <si>
    <t>Hỗ trợ lần thứ 3</t>
  </si>
  <si>
    <t>Chưa cấp</t>
  </si>
  <si>
    <t>Diện tích đất NN quỹ I thu hồi theo báo cáo đợt 1 (m2)</t>
  </si>
  <si>
    <t>2011 2013</t>
  </si>
  <si>
    <t>2011 -2013</t>
  </si>
  <si>
    <t>2008 
2011</t>
  </si>
  <si>
    <t>2011 -
 2013</t>
  </si>
  <si>
    <t xml:space="preserve">Cải tạo kênh tiêu kết hợp tưới và nuôi trồng thuỷ sản vùng bãi huyện Vĩnh Tường (gói thầu số 02)  </t>
  </si>
  <si>
    <t>Nhà lớp học bộ môn, nhà giáo dục thể chất  trường THPT Nguyễn Duy Thì huyện Bình Xuyên</t>
  </si>
  <si>
    <t>Nhà rèn luyện thể chất trường THPT Võ Thị Sáu, huyện Bình Xuyên</t>
  </si>
  <si>
    <t>Nhà rèn luyện thể chất trường THPT Phúc Yên</t>
  </si>
  <si>
    <t>Nhà rèn luyện thể chất trường THPT Đội Cấn</t>
  </si>
  <si>
    <t xml:space="preserve"> Đường giao thông nông thôn xã Bàn Giản, huyện Lập Thạch (tuyến TL 306 đi thôn Tây Hạ, Bồ Thầy)</t>
  </si>
  <si>
    <t>Trường Cao Đẳng Vĩnh Phúc</t>
  </si>
  <si>
    <t xml:space="preserve">Bệnh viện điều dưỡng và PHCN  </t>
  </si>
  <si>
    <t>TT kiểm nghiệm thuốc, mỹ phẩm,  thực phẩm</t>
  </si>
  <si>
    <t>Sở y tế</t>
  </si>
  <si>
    <t>Trung tâm Truyền thông giáo dục sức khỏe</t>
  </si>
  <si>
    <t>Trung tâm 
y tế thị xã Phúc Yên</t>
  </si>
  <si>
    <t>Sở KH&amp;CN</t>
  </si>
  <si>
    <t>Chi cục thú y</t>
  </si>
  <si>
    <t>Trường CĐ nghề Việt - Đức</t>
  </si>
  <si>
    <t>Trung tâm y tế dự phòng</t>
  </si>
  <si>
    <t>Trung tâm kiểm nghiệm thuốc, mỹ phẩm, thực phẩm</t>
  </si>
  <si>
    <t>Đoàn NT 
ca múa nhạc</t>
  </si>
  <si>
    <t>Đo đạc bản đồ địa chính huyện Tam Dương</t>
  </si>
  <si>
    <t>Thành lập cơ sở dữ liệu nền thông tin điạ lý và bản đồ địa hình tỷ lệ 1/2000 các huyện: Lập Thạch, Sông Lô, Tam Dương, Tam Đảo, Vĩnh Tường, Yên Lạc</t>
  </si>
  <si>
    <t xml:space="preserve">Trung tâm thông tin chỉ huy và lãnh đạo chỉ huy </t>
  </si>
  <si>
    <t>Nâng cấp, cải tạo nhà làm việc 4 tầng thuộc Công an tỉnh Vĩnh Phúc</t>
  </si>
  <si>
    <t>Công an phường Liên Bảo</t>
  </si>
  <si>
    <t>Đường từ cổng trường Biên Phòng đến Bệnh viện Tâm thần, xã Định Trung thành phố Vĩnh Yên</t>
  </si>
  <si>
    <t>Đường vành đai Phúc Yên</t>
  </si>
  <si>
    <t>1294m</t>
  </si>
  <si>
    <t>UBND thị xã Phúc Yên</t>
  </si>
  <si>
    <t>Sân vận động thị xã Phúc Yên</t>
  </si>
  <si>
    <t>25765m2</t>
  </si>
  <si>
    <t xml:space="preserve"> Đường GTNT Đồng Ơn đi UBND xã Yên Dương</t>
  </si>
  <si>
    <t xml:space="preserve"> Đường GTNT xã Quang Yên (tuyến Đá Bụt - Yên Thiết - Đồng Dạ)</t>
  </si>
  <si>
    <t>UBND xã Quang Yên</t>
  </si>
  <si>
    <t>Đường GTNT thôn Xây Dựng xã Thiện Kế Hạng mục: Nền, mặt đường và hệ thống thoát nước</t>
  </si>
  <si>
    <t>1019m</t>
  </si>
  <si>
    <t>Đường BT vào các ngõ thôn Trại; thôn Vải; thôn Giữa; thôn Phổ, thôn Chũng; thôn Núi xã Quất Lưu Hạng mục: Nền, mặt đường BTXM</t>
  </si>
  <si>
    <t>1493,68m</t>
  </si>
  <si>
    <t>VT, VY, TD</t>
  </si>
  <si>
    <t>Nông lâm nghiệp thuỷ lợi:</t>
  </si>
  <si>
    <t>Hỗ trợ các dự án phục vụ sản xuất giống cây con(30%TMĐT)</t>
  </si>
  <si>
    <t>Đối ứng Chương trình Nước sạch và VSMTNT</t>
  </si>
  <si>
    <t xml:space="preserve">Cầu Bình Trù xã Cao Đại huyện Vĩnh Tường qua kênh 6B hệ thống thuỷ nông Liễn Sơn </t>
  </si>
  <si>
    <t xml:space="preserve">Cải tạo, nâng cấp đường Tỉnh lộ 304 - đi Đê Trung ương (Yên Đồng - Đại Tự ) </t>
  </si>
  <si>
    <t>1,453km</t>
  </si>
  <si>
    <t>Đường vòng tránh Vĩnh Sơn  đi Thổ Tang</t>
  </si>
  <si>
    <t>Nhà học bộ môn, Nhà thư viện trường THPT Tam Đảo II
(- Nhà thư viện: 1.500tr.đ;  Nhà học bộ môn: 2500 tr.đ)</t>
  </si>
  <si>
    <t>Nhà lớp học bô môn trường THPT Bình Xuyên</t>
  </si>
  <si>
    <t>Trường THPT chuyên Vĩnh Phúc: Ký túc xá, sân luyện tập thể dục thể thao và các hạng mục phụ trợ</t>
  </si>
  <si>
    <t>Nhà lớp học bộ môn trung tâm GDTX huyện Yên Lạc</t>
  </si>
  <si>
    <t>9 phòng</t>
  </si>
  <si>
    <t>Trung tâm GDTX Yên Lạc</t>
  </si>
  <si>
    <t>12 phòng</t>
  </si>
  <si>
    <t>Trường THPT Bình Xuyên</t>
  </si>
  <si>
    <t>Trung tâm giới thiệu việc làm (Sàn giao dịch việc làm) Vĩnh Phúc</t>
  </si>
  <si>
    <t>Trung tâm giới thiệu việc làm tỉnh Vĩnh Phúc</t>
  </si>
  <si>
    <t>Xây dựng và cải tạo hệ thống điện chiếu sáng ngõ xóm các phường các tuyến nội thị tiết kiệm điện năng hiệu suất cao thị xã Phúc Yên giai đoạn II</t>
  </si>
  <si>
    <t>19 tuyến</t>
  </si>
  <si>
    <t>Hạ tầng kỹ thuật xung quanh hồ Cống Tỉnh (khu vực Đầm Chùa)</t>
  </si>
  <si>
    <t>4ha</t>
  </si>
  <si>
    <t>CÔNG NGHIỆP VÀ THƯƠNG MẠI</t>
  </si>
  <si>
    <t>AN NINH - QUỐC PHÒNG</t>
  </si>
  <si>
    <t>IX</t>
  </si>
  <si>
    <t>XI</t>
  </si>
  <si>
    <t>Cải tạo và nâng cấp tuyến đường vào bãi rác Núi Bông, thành phố Vĩnh Yên</t>
  </si>
  <si>
    <t>lát hè đường Tôn Đức Thắng (đoạn từ Sở Ngoại vụ đến giao đường Nguyễn Tất Thành</t>
  </si>
  <si>
    <t>Cty MT&amp;DVĐT Vyên</t>
  </si>
  <si>
    <t>Hạ tầng khu đầu cầu Vượt đường sắt</t>
  </si>
  <si>
    <t>Đường GTNT xã Thiện Kế, tuyến 1: nhà bà Chỉ-:- nhà ông Thi; tuyến 2: nhà bà Tân-:-nhà Giang Lợi; tuyến 3: nhà Giang Lợi-:-nhà Trâm Cát; tuyến 4: nhà bà Mai-:- nhà Hưng Vượng; tuyến 5: nhà Thính Núi-:-nhà ông Sáng, Hạng mục: Nền, mặt đường và hệ thống thoát nước</t>
  </si>
  <si>
    <t>895,82 m</t>
  </si>
  <si>
    <t>171hộ</t>
  </si>
  <si>
    <t>2257/Qé-CT ngày 24/7/2009</t>
  </si>
  <si>
    <t>Công trình cấp nước SHTT khu 3, xã Minh Quang</t>
  </si>
  <si>
    <t>178hộ</t>
  </si>
  <si>
    <t>Nghĩa trang Liệt sỹ xã Bá Hiến, hạng mục Nhà tưởng niệm, Nhà chờ, phần mộ, bia ghi danh, sân vườn, cổng, hàng rào, san nền, kè đá</t>
  </si>
  <si>
    <t>2252m2</t>
  </si>
  <si>
    <t>Số</t>
  </si>
  <si>
    <t>Địa điểm XD</t>
  </si>
  <si>
    <t>Tổng mức 
đầu tư</t>
  </si>
  <si>
    <t>TT</t>
  </si>
  <si>
    <t>NS tỉnh</t>
  </si>
  <si>
    <t>Nguồn khác</t>
  </si>
  <si>
    <t>UBND xã Bạch Lưu</t>
  </si>
  <si>
    <t>Trạm y tế xã Bạch Lưu</t>
  </si>
  <si>
    <t>Nhà hội trường + sân vườn HĐND, UBND xã Bạch Lưu</t>
  </si>
  <si>
    <t xml:space="preserve">                DANH MỤC CÔNG TRÌNH XÂY DỰNG DO NGÀNH QUẢN LÝ</t>
  </si>
  <si>
    <t>Tổng dự toán</t>
  </si>
  <si>
    <t>NGÀNH GIÁO DỤC - ĐÀO TẠO</t>
  </si>
  <si>
    <t>Công trình quyết toán</t>
  </si>
  <si>
    <t>BQL dự án cải thiện môi trường đầu tư</t>
  </si>
  <si>
    <t>Hệ thống điện chiếu sáng dải phân cách QL2B từ Vĩnh Yên đi Tam Đảo, Km 3+080 - km9+820</t>
  </si>
  <si>
    <t>Hệ thống ĐCS, cây xanh dải phân cách giữa đường QL2B đi Tam Đảo (đoạn từ Km2+00 đến Km3+80)</t>
  </si>
  <si>
    <t>Hệ thống điện chiếu sáng ngõ xóm TP Vĩnh Yên - GĐ 2</t>
  </si>
  <si>
    <t>Khung treo giỏ hoa trang trí kỷ niệm 110 năm thành phố Vĩnh Yên</t>
  </si>
  <si>
    <t>Điện trang trí đường phố TP Vĩnh Yên</t>
  </si>
  <si>
    <t>Phòng giáo dục Tam Dương</t>
  </si>
  <si>
    <t>2011 - 2012</t>
  </si>
  <si>
    <t>NÔNG NGHIỆP VÀ PTNT</t>
  </si>
  <si>
    <t>Số 
TT</t>
  </si>
  <si>
    <t>Thời gian K/C</t>
  </si>
  <si>
    <t xml:space="preserve">Tổng mức đầu tư hoặc dự toán được duyệt
</t>
  </si>
  <si>
    <t xml:space="preserve">Dự toán
được duyệt </t>
  </si>
  <si>
    <t>Nhà văn hoá khu hành chính 15, Phường Liên Bảo</t>
  </si>
  <si>
    <t>2,35km</t>
  </si>
  <si>
    <t xml:space="preserve">UBND xã Triệu Đề </t>
  </si>
  <si>
    <t>Nhà lớp học 2  tầng 8 phòng trường THCS TT Hợp Hoà</t>
  </si>
  <si>
    <t>2005 - 2006</t>
  </si>
  <si>
    <t>UBND Thị trấn Hợp Hoà</t>
  </si>
  <si>
    <t>Sở Giáo dục và Đào tạo</t>
  </si>
  <si>
    <t>Trường Mầm non thị trấn Hương Canh</t>
  </si>
  <si>
    <t>2007 -2007</t>
  </si>
  <si>
    <t>Trường Chính trị tỉnh (hạng mục Chống mối nhà hiệu bộ)</t>
  </si>
  <si>
    <t>Nhà lớp học 3 tầng trung tâm Giáo dục thường xuyên huyện Lập Thạch (nhà lớp học 3 tầng 12 phòng )</t>
  </si>
  <si>
    <t>Nhà lớp học 2 tầng 10 phòng trường THPT Tam Dương</t>
  </si>
  <si>
    <t>Trường THPT Tam Dương</t>
  </si>
  <si>
    <t>Văn hoá thể thao và du lịch</t>
  </si>
  <si>
    <t xml:space="preserve">NS cấp huyện, xã bố trí </t>
  </si>
  <si>
    <t>NS huyện, xã và các nguồn khác</t>
  </si>
  <si>
    <t>Hỗ trợ xong</t>
  </si>
  <si>
    <t>8p</t>
  </si>
  <si>
    <t>Cải tạo, nâng cấp đường vào khu CN xã Thanh Trù</t>
  </si>
  <si>
    <t>Đường QL2 đi Hoàng Quốc Việt xã Tiền Châu</t>
  </si>
  <si>
    <t>526m</t>
  </si>
  <si>
    <t>Cải tạo, nâng cấp đường từ QL2 vào trường THPT Nguyễn Viết Xuân</t>
  </si>
  <si>
    <t>Nhà đa năng trường THCS Liên Hoà</t>
  </si>
  <si>
    <t>UBND xã Liên Hoà</t>
  </si>
  <si>
    <t>Cải tạo nâng cấp đường GT và rãnh thoát nước thôn Minh Quyết, phường Khai Quang, thành phố Vĩnh Yên, tỉnh Vĩnh Phúc</t>
  </si>
  <si>
    <t>128,08m</t>
  </si>
  <si>
    <t>Nhà lớp học đa năng trường tiểu học Liên Minh, phường Liên Bảo, thành phố Vĩnh Yên, tỉnh Vĩnh Phúc</t>
  </si>
  <si>
    <t>6 p, 840 m2</t>
  </si>
  <si>
    <t>Nhà văn hoá thôn Vĩnh Thịnh 1 phường Tích Sơn</t>
  </si>
  <si>
    <t>1447m2</t>
  </si>
  <si>
    <t>Đường kết nối cụm công nghiệp Bình Xuyên với TL 316 huyện Bình Xuyên giai đoạn 1 (Hạng mục: Gói thầu số 5 Cầu Rạt)</t>
  </si>
  <si>
    <t>Đường vành đai Phúc Yên, tuyến từ đường Nguyễn Trãi đến đường QL2A - Làng Mới TX Phúc Yên</t>
  </si>
  <si>
    <t>Đường từ QL2 đến UBND xã Tiền Châu thị xã Phúc Yên</t>
  </si>
  <si>
    <t>Vườn hoa nút ngã ba Tiền Châu</t>
  </si>
  <si>
    <t>Vườn hoa quảng trường thị xã Phúc Yên</t>
  </si>
  <si>
    <t>UBND xã Minh Quang</t>
  </si>
  <si>
    <t>Cải tạo, nâng cấp tuyến đường trục thôn Quan Đình xã Tam Quan - huyện Tam Đảo</t>
  </si>
  <si>
    <t>Nhà trung tâm thông tin xã Tam Quan</t>
  </si>
  <si>
    <t>Đường GT phường Tích Sơn (Vĩnh Thịnh - Phạm Văn Đồng; Điện Biên Phủ - xóm Gạch; Chùa Tích - Làng Khâu; Ngõ nhà ông Hải; Nhà ông Nga - Nhà Hoà, Vĩnh Ninh và tuyến nhánh)</t>
  </si>
  <si>
    <t>Đường QL2B Hợp Châu đến TL302 (Hồ Sơn) huyện Tam Đảo, tỉnh Vĩnh Phúc</t>
  </si>
  <si>
    <t>2,17km</t>
  </si>
  <si>
    <t>Hội Cựu Chiến Binh tỉnh VP</t>
  </si>
  <si>
    <t>Sở Lao động - Thương binh và Xã hội</t>
  </si>
  <si>
    <t>Trường THCS Tích Sơn (Nhà lớp học bộ môn, thư viện, nhà truyền thống)</t>
  </si>
  <si>
    <t>Nhà lớp học bộ môn trường THCS xã Hướng Đạo huyện Tam Dương</t>
  </si>
  <si>
    <t>Tam  Dương</t>
  </si>
  <si>
    <t>UBND TT Gia Khánh</t>
  </si>
  <si>
    <t>Nhà lớp học bộ môn trường THCS xã Nghĩa Hưng</t>
  </si>
  <si>
    <t>d</t>
  </si>
  <si>
    <t>HẠ TẦNG DU LỊCH</t>
  </si>
  <si>
    <t>Dự án xây dựng hạ tầng công nghệ thông tin và hệ thống phòng đọc đa chức năng tại trường Chính trị tỉnh Vĩnh Phúc</t>
  </si>
  <si>
    <t xml:space="preserve">Trường Chính trị tỉnh </t>
  </si>
  <si>
    <t>CÔNG NGHỆ THÔNG TIN</t>
  </si>
  <si>
    <t>Kế hoạch năm 2011</t>
  </si>
  <si>
    <t>Ban Dân tộc</t>
  </si>
  <si>
    <t>Sở Tài nguyên và Môi trường</t>
  </si>
  <si>
    <t xml:space="preserve"> Đường vào trung tâm xã Việt Xuân, huyện Vĩnh Tường</t>
  </si>
  <si>
    <t>Cải tạo, nâng cấp đường GTNT xã Bạch Lưu (tuyến từ đê Sông Lô đi nhà văn hoá thôn Tân Tiến)</t>
  </si>
  <si>
    <t>Mua sắm trang thiết bị y tế cho các đơn vị Y tế trong tỉnh năm 2009 của Sở Y tế (Hạng mục: Hệ thống xử lý chất thải rắn, máy siêu âm màu, hệ thống sất, giặt là tập trung và các thiết bị Y tế khác) gói 01,02,03,04</t>
  </si>
  <si>
    <t>Cải tạo, nâng cấp đường GTNT xã Đồng Tĩnh, tuyến 1: QL2C - Khu di tích đình làng Phù Liễn; tuyến 2: Kho Hoà Thịnh - Nhà Bình Hiền</t>
  </si>
  <si>
    <t>Trong đó: bố trí 10 tỷ đồng cho Cải tạo, nâng cấp ĐT 309 (km11-km13) đoạn qua TT Hợp Hoà</t>
  </si>
  <si>
    <t>Nhiệm vụ</t>
  </si>
  <si>
    <t>Tỉnh đoàn thanh niên</t>
  </si>
  <si>
    <t>Cải tạo, sửa chữa nâng cấp Trụ sở Đảng uỷ Các cơ quan tỉnh</t>
  </si>
  <si>
    <t>Số
 TT</t>
  </si>
  <si>
    <t>Trường mần non Hoa Lan xã Bá Hiến (Nhà lớp học, nhà điều hành và các hạng mục phụ trợ)</t>
  </si>
  <si>
    <t>VT, VY, BX</t>
  </si>
  <si>
    <t>Đền bù, GPMB công trình Cải tạo, nâng cấp vùng bãi trạm bơm Lũng Hạ</t>
  </si>
  <si>
    <t>BQL dự án NN và PTNT</t>
  </si>
  <si>
    <t>Sở Văn hoá thể thao và du lịch</t>
  </si>
  <si>
    <t>Nhà điều hành bảo tàng tỉnh</t>
  </si>
  <si>
    <t>Bảo tàng tỉnh</t>
  </si>
  <si>
    <t>420m2;1534m2</t>
  </si>
  <si>
    <t>Trường mầm non Trung tâm xã Trung Hà</t>
  </si>
  <si>
    <t>725m2</t>
  </si>
  <si>
    <t>Nhà văn hoá thôn Thiện Chi xã Bá Hiến, huyện Bình Xuyên</t>
  </si>
  <si>
    <t>163m2</t>
  </si>
  <si>
    <t xml:space="preserve">Hạ tầng đô thị Phúc Yên </t>
  </si>
  <si>
    <t>Cải tạo, nâng cấp trạm bơm Đầm Sen xã Tam Hợp, huyện Bình Xuyên</t>
  </si>
  <si>
    <t>936m</t>
  </si>
  <si>
    <t>Đường GTNT xã Thiện Kế, các tuyến thôn Thiện Kế và thôn Cầu Mán
HM: Nền, mặt đường và hệ thống thoát nước</t>
  </si>
  <si>
    <t>2,309km</t>
  </si>
  <si>
    <t xml:space="preserve"> Trụ sở HĐND -UBND xã Tiền Châu</t>
  </si>
  <si>
    <t>Trường tiểu học Tiền Châu B</t>
  </si>
  <si>
    <t>2t,8 phòng</t>
  </si>
  <si>
    <t>Trường Tiểu học Trung Mỹ (Nhà lớp học đa năng)</t>
  </si>
  <si>
    <t>UBND phường Tích Sơn</t>
  </si>
  <si>
    <t>Yên Lạc</t>
  </si>
  <si>
    <t>IV-1</t>
  </si>
  <si>
    <t>Trung Hà</t>
  </si>
  <si>
    <t>UBND xã Trung Hà</t>
  </si>
  <si>
    <t xml:space="preserve"> Đường giao thông nông thôn xã Trung Hà</t>
  </si>
  <si>
    <t>3,059km</t>
  </si>
  <si>
    <t>Phúc Yên</t>
  </si>
  <si>
    <t>Phúc Thắng</t>
  </si>
  <si>
    <t>Nhà lớp học 3 tầng - trường THCS Phúc Thắng - Thị xã Phúc Yên</t>
  </si>
  <si>
    <t>12p</t>
  </si>
  <si>
    <t>Nghĩa Trang Liệt sỹ Phường Phúc Thắng</t>
  </si>
  <si>
    <t>Nhà lớp học 3 tầng trường THPT Thái Hòa</t>
  </si>
  <si>
    <t>Dự án Mở rộng đất + Nhà lớp học bộ môn trường THPT Tam Đảo</t>
  </si>
  <si>
    <t>Trung tâm Giáo dục thường xuyên tỉnh (Nhà lớp học đa năng 5 tầng)</t>
  </si>
  <si>
    <t>Trung tâm y tế huyện Sông Lô</t>
  </si>
  <si>
    <t>4983m2</t>
  </si>
  <si>
    <t>Sở Văn hoá, Thể thao và Du lịch</t>
  </si>
  <si>
    <t>Ban quản lý khu du lịch Tam Đảo</t>
  </si>
  <si>
    <t xml:space="preserve">                   (Kèm theo Quyết định số: 41/2010/QĐ-UBND ngày 29/12/2010 của UBND tỉnh Vĩnh Phúc)</t>
  </si>
  <si>
    <t>Đường cứu hộ PCCR thôn Đồng Chằm, xã Ngọc Thanh</t>
  </si>
  <si>
    <t>Hạ tầng đô thị Thành phố Vĩnh Yên</t>
  </si>
  <si>
    <t>Sô TT</t>
  </si>
  <si>
    <t>Hỗ trợ hạ tầng huyện mới chia tách</t>
  </si>
  <si>
    <t>Cty THHH một thành viên thuỷ lợi 
Tam Đảo</t>
  </si>
  <si>
    <t>Công ty TNHH một thành viên thuỷ lợi Lập Thạch</t>
  </si>
  <si>
    <t xml:space="preserve">Công ty TNHH một thành viên thuỷ lợi Liễn Sơn </t>
  </si>
  <si>
    <t>Sửa chữa, nâng cấp cầu Máng tại K2+500 kết hợp giao thông trên kênh chính hồ Vân Trục</t>
  </si>
  <si>
    <t>"</t>
  </si>
  <si>
    <t>Cải tạo, nâng cấp hồ chứa nước Ba Gò</t>
  </si>
  <si>
    <t>Cải tạo, nâng cấp kênh N2(K0-K0+852) hồ Bò Lạc</t>
  </si>
  <si>
    <t>Cống tiêu Thượng Lạp</t>
  </si>
  <si>
    <t xml:space="preserve">Vĩnh Tường </t>
  </si>
  <si>
    <t>Kiên cố hoá kênh trạm bơm Liễu trì</t>
  </si>
  <si>
    <t xml:space="preserve">Nạo vét kênh 6A(K2+100-K5+900) và kênh 6B(K7+500-K9+800) hệ thống thuỷ  nông Liễn Sơn </t>
  </si>
  <si>
    <t>Chi cục QLĐĐ
 và PCLB</t>
  </si>
  <si>
    <t>Cải tạo, nâng cấp đường Kim Long - Tam Quan giai đoạn II</t>
  </si>
  <si>
    <t>2,54km</t>
  </si>
  <si>
    <t>Đường QL2C đi cầu Bì La</t>
  </si>
  <si>
    <t>2010-2012</t>
  </si>
  <si>
    <t>2008-2011</t>
  </si>
  <si>
    <t>Trường Cao đẳng Văn hoá nghệ thuật</t>
  </si>
  <si>
    <t>Hạ tầng ngoài hàng rào khu công nghiệp</t>
  </si>
  <si>
    <t>Đường vào khu đô thị Kim Hoa, thị xã Phúc Yên</t>
  </si>
  <si>
    <t>Đường từ cụm KTXH Hợp Thịnh - Quốc lộ 2</t>
  </si>
  <si>
    <t xml:space="preserve"> Đường từ ĐT 302 đến khu công nghiệp Khai Quang</t>
  </si>
  <si>
    <t>Địa điểm</t>
  </si>
  <si>
    <t>TÀI NGUYÊN VÀ  MÔI TRƯỜNG</t>
  </si>
  <si>
    <t>Nhà điều hành + nhà ăn kết hợp nhà tập thể hình trường năng kiếu thể dục thể thao tỉnh Vĩnh Phúc</t>
  </si>
  <si>
    <t>Trường năng kiếu thể dục thể thao</t>
  </si>
  <si>
    <t>Sửa chữa Sân vận động Vĩnh Yên</t>
  </si>
  <si>
    <t>Đường GTNT thôn Đồng Dong</t>
  </si>
  <si>
    <t>Dự án đầu tư mua sắm thiết bị phục vụ công tác chuyển giao, ứng dụng tiến bộ kỹ thuật vào sản xuất nông, lâm nghiệp, thủy sản</t>
  </si>
  <si>
    <t xml:space="preserve"> Đường Tỉnh lộ 307 (Tượng đài Xuân Trạch) xã Xuân Hoà đi Vân Trục và tuyến nhánh thôn Thành Công (Xuân Hoà) đi Ngọc Mỹ</t>
  </si>
  <si>
    <t>Đường GTNT thôn Xuân Me. Tuyến 1: Từ tỉnh lộ 306 -nhà ông Hùng Thiệu (thôn Xuân Me). Tuyến 2: Từ TL 306- nhà anh Liên Hiền (thôn Xuân Me)</t>
  </si>
  <si>
    <t>Xã Vân Trục</t>
  </si>
  <si>
    <t>Chợ xã Vân Trục (giai đoạn I), huyện Lập Thạch. Hạng mục: Đường vào, sân đường, cổng tường rào, lô bán hàng, rãnh thoát nước</t>
  </si>
  <si>
    <t>Xây dựng tuyến kênh đồng Tân Định thôn Phao Tràng và tuyến kênh đồng Mung thôn Con Von</t>
  </si>
  <si>
    <t>D</t>
  </si>
  <si>
    <t>Huyện Sông Lô</t>
  </si>
  <si>
    <t>Xã Quang Yên</t>
  </si>
  <si>
    <t>Nhà văn hoá thôn Đá Đứng</t>
  </si>
  <si>
    <t>Nhà văn hoá thôn Đức Thịnh</t>
  </si>
  <si>
    <t>Đường GTNT liên thôn huyện Sông Lô. Tuyến Đồng Trằm đi Xóm Mới, xã Quang Yên</t>
  </si>
  <si>
    <t>Nhà văn hoá thôn Xóm Mới</t>
  </si>
  <si>
    <t xml:space="preserve"> </t>
  </si>
  <si>
    <t>Nguồn thu từ đất</t>
  </si>
  <si>
    <t>Nguồn vốn khác</t>
  </si>
  <si>
    <t>Công trình cấp nước SHTT thôn Gia Khau, xã Trung Mỹ</t>
  </si>
  <si>
    <t>Công trình cấp nước SHTT thôn Đông Hội, xã Đại Đình</t>
  </si>
  <si>
    <t>155hộ</t>
  </si>
  <si>
    <t>Công trình cấp nước SHTT thôn Đông Lộ, xã Đại Đình</t>
  </si>
  <si>
    <t>113hộ</t>
  </si>
  <si>
    <t>Công trình cấp nước SHTT thôn Giáp Giang, xã Đại Đình</t>
  </si>
  <si>
    <t>123hộ</t>
  </si>
  <si>
    <t>Công trình cấp nước SHTT thôn Phân Lân Hạ, xã Đạo Trù</t>
  </si>
  <si>
    <t>Công trình cấp nước SHTT thôn Phân Lân Thượng, xã Đạo Trù</t>
  </si>
  <si>
    <t>Công trình cấp nước SHTT thôn Bắc Sơn, xã Bắc Bình</t>
  </si>
  <si>
    <t>Văn phòng Tỉnh uỷ</t>
  </si>
  <si>
    <t>Ốp đá cổng chính, bậc sân sàn bê tông thuộc dự án ĐTXD công trình hạ tầng kỹ thuật và các công trình phụ trợ khu làm việc Tỉnh uỷ Vĩnh Phúc</t>
  </si>
  <si>
    <t>2004 - 2006</t>
  </si>
  <si>
    <t>Hạng mục hàng rào hoa sắt khu để xe đạp, xe máy, thuộc dự án ĐTXD Hạ tầng kỹ thuật Khu nhà chính Tỉnh uỷ Vĩnh Phúc</t>
  </si>
  <si>
    <t>Đã QT</t>
  </si>
  <si>
    <t xml:space="preserve"> Đường GTNT thôn Hiệp Thuận xã Thiện Kế (tuyến nhà Lập Thuỷ - Thìn Mô; Trường Cách - Ông Khâm; Liên Huấn - Bà Thuỷ)</t>
  </si>
  <si>
    <t>Nhà văn hoá thôn Thích Chung xã Bá Hiến</t>
  </si>
  <si>
    <t>989m2</t>
  </si>
  <si>
    <t>Trường Cao đẳng nghề Việt Đức (hạng mục phòng chống mối Nhà thể chất và nhà lớp học lý thuyết)</t>
  </si>
  <si>
    <t>Đường GTNT xã Đồng Tĩnh. Tuyến 2: Thôn Tự Do (đoạn trạm biến áp-nhà ông Phi).</t>
  </si>
  <si>
    <t xml:space="preserve">Đường GTNT xã Đồng Tĩnh. Tuyến 3. Thôn Tiền Phong (đoạn nhà ông Thế-nhà ông Tiến)  </t>
  </si>
  <si>
    <t>Chuẩn bị đầu tư</t>
  </si>
  <si>
    <t>Khoa học công nghệ</t>
  </si>
  <si>
    <t>VĂN HOÁ, THỂ THAO VÀ DU LỊCH</t>
  </si>
  <si>
    <t xml:space="preserve">Trụ sở đoàn nghệ thuật Chèo </t>
  </si>
  <si>
    <t>Trụ sở Đoàn NT Ca múa nhạc</t>
  </si>
  <si>
    <t>Cung văn hoá thiếu nhi (hạng mục: Bể bơi, nhà thay đồ, sân vườn)</t>
  </si>
  <si>
    <t>Dự án mới</t>
  </si>
  <si>
    <t>Đầu tư trang thiết bị và nội thất Trụ sở Đoàn Nghệ thuật ca múa nhạc tỉnh Vĩnh Phúc</t>
  </si>
  <si>
    <t>Nhà văn hoá thôn Vĩnh Thịnh 1 Tích Sơn - Vĩnh Yên</t>
  </si>
  <si>
    <t>Đường nối từ QL2B đến đường Chu Văn An và tuyến nhánh phường Liên Bảo</t>
  </si>
  <si>
    <t>644m</t>
  </si>
  <si>
    <t>2,6km</t>
  </si>
  <si>
    <t>0,921km</t>
  </si>
  <si>
    <t>Cải tạo, nâng cấp Nghĩa trang liệt sỹ xã Thiện Kế</t>
  </si>
  <si>
    <t>I-4</t>
  </si>
  <si>
    <t>Bá Hiến</t>
  </si>
  <si>
    <t xml:space="preserve">Bá Hiến </t>
  </si>
  <si>
    <t>NLH 2 tầng Trường THCS xã Bá Hiến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</si>
</sst>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0"/>
    <numFmt numFmtId="168" formatCode="###,###"/>
    <numFmt numFmtId="169" formatCode="#,##0.0000"/>
    <numFmt numFmtId="170" formatCode="0;[Red]0"/>
    <numFmt numFmtId="171" formatCode="#,##0.0"/>
    <numFmt numFmtId="172" formatCode="mm/yyyy"/>
    <numFmt numFmtId="173" formatCode="0.000"/>
    <numFmt numFmtId="174" formatCode="0.0000"/>
    <numFmt numFmtId="175" formatCode="0.00000"/>
    <numFmt numFmtId="176" formatCode="#,##0.00000"/>
    <numFmt numFmtId="177" formatCode="_(* #,##0.0_);_(* \(#,##0.0\);_(* &quot;-&quot;?_);_(@_)"/>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27">
    <font>
      <sz val="10"/>
      <name val="Arial"/>
      <family val="0"/>
    </font>
    <font>
      <b/>
      <sz val="12"/>
      <name val="Times New Roman"/>
      <family val="1"/>
    </font>
    <font>
      <b/>
      <sz val="10"/>
      <name val="Times New Roman"/>
      <family val="1"/>
    </font>
    <font>
      <sz val="10"/>
      <name val="Times New Roman"/>
      <family val="1"/>
    </font>
    <font>
      <sz val="8"/>
      <name val="Arial"/>
      <family val="0"/>
    </font>
    <font>
      <b/>
      <sz val="8"/>
      <name val="Tahoma"/>
      <family val="0"/>
    </font>
    <font>
      <sz val="8"/>
      <name val="Tahoma"/>
      <family val="0"/>
    </font>
    <font>
      <sz val="12"/>
      <name val="Times New Roman"/>
      <family val="0"/>
    </font>
    <font>
      <sz val="10"/>
      <name val=".VnTime"/>
      <family val="2"/>
    </font>
    <font>
      <b/>
      <i/>
      <sz val="10"/>
      <name val="Times New Roman"/>
      <family val="1"/>
    </font>
    <font>
      <i/>
      <sz val="10"/>
      <name val="Times New Roman"/>
      <family val="1"/>
    </font>
    <font>
      <sz val="10"/>
      <name val=".VnArial Narrow"/>
      <family val="2"/>
    </font>
    <font>
      <i/>
      <sz val="10"/>
      <name val=".VnTime"/>
      <family val="2"/>
    </font>
    <font>
      <i/>
      <sz val="10"/>
      <name val=".VnArial Narrow"/>
      <family val="2"/>
    </font>
    <font>
      <b/>
      <u val="single"/>
      <sz val="10"/>
      <name val="Times New Roman"/>
      <family val="1"/>
    </font>
    <font>
      <b/>
      <sz val="10"/>
      <name val=".VnArial Narrow"/>
      <family val="2"/>
    </font>
    <font>
      <b/>
      <sz val="10"/>
      <name val=".VnTime"/>
      <family val="2"/>
    </font>
    <font>
      <sz val="10"/>
      <name val=".VnArial NarrowH"/>
      <family val="2"/>
    </font>
    <font>
      <i/>
      <sz val="10"/>
      <color indexed="10"/>
      <name val="Times New Roman"/>
      <family val="1"/>
    </font>
    <font>
      <sz val="10"/>
      <name val=".VnTimeH"/>
      <family val="2"/>
    </font>
    <font>
      <b/>
      <i/>
      <sz val="10"/>
      <name val=".VnTime"/>
      <family val="2"/>
    </font>
    <font>
      <b/>
      <sz val="10"/>
      <name val=".VnTimeH"/>
      <family val="2"/>
    </font>
    <font>
      <b/>
      <i/>
      <sz val="10"/>
      <name val=".VnTimeH"/>
      <family val="2"/>
    </font>
    <font>
      <b/>
      <sz val="10"/>
      <name val=".VnArial NarrowH"/>
      <family val="2"/>
    </font>
    <font>
      <b/>
      <i/>
      <sz val="10"/>
      <name val=".VnArial Narrow"/>
      <family val="2"/>
    </font>
    <font>
      <b/>
      <i/>
      <sz val="10"/>
      <name val=".VnArial NarrowH"/>
      <family val="2"/>
    </font>
    <font>
      <b/>
      <sz val="8"/>
      <name val="Arial"/>
      <family val="2"/>
    </font>
  </fonts>
  <fills count="2">
    <fill>
      <patternFill/>
    </fill>
    <fill>
      <patternFill patternType="gray125"/>
    </fill>
  </fills>
  <borders count="27">
    <border>
      <left/>
      <right/>
      <top/>
      <bottom/>
      <diagonal/>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color indexed="63"/>
      </left>
      <right>
        <color indexed="63"/>
      </right>
      <top>
        <color indexed="63"/>
      </top>
      <bottom style="thin"/>
    </border>
    <border>
      <left style="thin"/>
      <right style="thin"/>
      <top>
        <color indexed="63"/>
      </top>
      <bottom style="hair"/>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style="thin"/>
      <right>
        <color indexed="63"/>
      </right>
      <top style="hair"/>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hair"/>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hair"/>
      <right style="hair"/>
      <top style="hair"/>
      <bottom style="thin"/>
    </border>
    <border>
      <left style="hair"/>
      <right style="thin"/>
      <top style="hair"/>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699">
    <xf numFmtId="0" fontId="0" fillId="0" borderId="0" xfId="0" applyAlignment="1">
      <alignment/>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8" fillId="0" borderId="0" xfId="0" applyFont="1" applyFill="1" applyAlignment="1">
      <alignment horizontal="center" vertical="center"/>
    </xf>
    <xf numFmtId="171" fontId="2" fillId="0" borderId="2" xfId="0" applyNumberFormat="1" applyFont="1" applyBorder="1" applyAlignment="1">
      <alignment horizontal="center" vertical="center" wrapText="1"/>
    </xf>
    <xf numFmtId="3" fontId="2" fillId="0" borderId="3" xfId="0" applyNumberFormat="1" applyFont="1" applyBorder="1" applyAlignment="1">
      <alignment horizontal="right" vertical="center"/>
    </xf>
    <xf numFmtId="171" fontId="2" fillId="0" borderId="3" xfId="0" applyNumberFormat="1" applyFont="1" applyBorder="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1" fontId="3" fillId="0" borderId="1" xfId="0" applyNumberFormat="1" applyFont="1" applyBorder="1" applyAlignment="1">
      <alignment horizontal="center" vertical="center"/>
    </xf>
    <xf numFmtId="3" fontId="2" fillId="0" borderId="1" xfId="0" applyNumberFormat="1" applyFont="1" applyBorder="1" applyAlignment="1">
      <alignment horizontal="right" vertical="center"/>
    </xf>
    <xf numFmtId="171" fontId="2" fillId="0" borderId="1" xfId="0" applyNumberFormat="1"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71" fontId="3" fillId="0" borderId="1" xfId="0" applyNumberFormat="1" applyFont="1" applyBorder="1" applyAlignment="1">
      <alignment horizontal="right" vertical="center" wrapText="1"/>
    </xf>
    <xf numFmtId="171" fontId="3" fillId="0" borderId="1" xfId="0" applyNumberFormat="1" applyFont="1" applyFill="1" applyBorder="1" applyAlignment="1">
      <alignment horizontal="center" vertical="center" wrapText="1"/>
    </xf>
    <xf numFmtId="3" fontId="3" fillId="0" borderId="1" xfId="0" applyNumberFormat="1" applyFont="1" applyBorder="1" applyAlignment="1">
      <alignment horizontal="right" vertical="center"/>
    </xf>
    <xf numFmtId="3" fontId="3" fillId="0" borderId="1" xfId="0" applyNumberFormat="1" applyFont="1" applyBorder="1" applyAlignment="1">
      <alignment vertical="center"/>
    </xf>
    <xf numFmtId="171" fontId="3" fillId="0" borderId="1" xfId="0" applyNumberFormat="1" applyFont="1" applyBorder="1" applyAlignment="1">
      <alignment horizontal="left" vertical="center"/>
    </xf>
    <xf numFmtId="3" fontId="2" fillId="0" borderId="1" xfId="0" applyNumberFormat="1" applyFont="1" applyBorder="1" applyAlignment="1">
      <alignment horizontal="right" vertical="center" wrapText="1"/>
    </xf>
    <xf numFmtId="0" fontId="3" fillId="0" borderId="4" xfId="0"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1" fontId="3" fillId="0" borderId="4" xfId="0" applyNumberFormat="1" applyFont="1" applyBorder="1" applyAlignment="1">
      <alignment horizontal="right" vertical="center" wrapText="1"/>
    </xf>
    <xf numFmtId="3" fontId="3" fillId="0" borderId="4" xfId="0" applyNumberFormat="1" applyFont="1" applyBorder="1" applyAlignment="1">
      <alignment horizontal="right" vertical="center"/>
    </xf>
    <xf numFmtId="3" fontId="3" fillId="0" borderId="4" xfId="0" applyNumberFormat="1" applyFont="1" applyBorder="1" applyAlignment="1">
      <alignment vertical="center"/>
    </xf>
    <xf numFmtId="3" fontId="3" fillId="0" borderId="1" xfId="0" applyNumberFormat="1" applyFont="1" applyBorder="1" applyAlignment="1">
      <alignment horizontal="right" vertical="center" wrapText="1"/>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171" fontId="3" fillId="0" borderId="4" xfId="0" applyNumberFormat="1" applyFont="1" applyBorder="1" applyAlignment="1">
      <alignment horizontal="left" vertical="center"/>
    </xf>
    <xf numFmtId="0" fontId="2" fillId="0" borderId="1" xfId="0" applyFont="1" applyBorder="1" applyAlignment="1">
      <alignment vertical="center" wrapText="1"/>
    </xf>
    <xf numFmtId="0" fontId="3" fillId="0" borderId="0" xfId="0" applyFont="1" applyAlignment="1">
      <alignment/>
    </xf>
    <xf numFmtId="0" fontId="3" fillId="0" borderId="0" xfId="0" applyFont="1" applyAlignment="1">
      <alignment horizontal="center" vertical="center"/>
    </xf>
    <xf numFmtId="0" fontId="2" fillId="0" borderId="3" xfId="0" applyFont="1" applyFill="1" applyBorder="1" applyAlignment="1">
      <alignment horizontal="center" vertical="center" wrapText="1"/>
    </xf>
    <xf numFmtId="3" fontId="3" fillId="0" borderId="4" xfId="0" applyNumberFormat="1" applyFont="1" applyFill="1" applyBorder="1" applyAlignment="1">
      <alignment horizontal="center" vertical="center"/>
    </xf>
    <xf numFmtId="0" fontId="2" fillId="0" borderId="0" xfId="0" applyFont="1" applyAlignment="1">
      <alignment/>
    </xf>
    <xf numFmtId="0" fontId="3" fillId="0" borderId="0" xfId="0" applyFont="1" applyAlignment="1">
      <alignment vertical="top"/>
    </xf>
    <xf numFmtId="1" fontId="2" fillId="0" borderId="3"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1" fontId="3" fillId="0" borderId="4" xfId="0" applyNumberFormat="1" applyFont="1" applyFill="1" applyBorder="1" applyAlignment="1">
      <alignment horizontal="center" vertical="center" wrapText="1"/>
    </xf>
    <xf numFmtId="0" fontId="3" fillId="0" borderId="1" xfId="20" applyFont="1" applyFill="1" applyBorder="1" applyAlignment="1">
      <alignment horizontal="center" vertical="center" wrapText="1"/>
      <protection/>
    </xf>
    <xf numFmtId="0" fontId="2" fillId="0" borderId="1" xfId="20" applyFont="1" applyFill="1" applyBorder="1" applyAlignment="1">
      <alignment horizontal="center" vertical="center" wrapText="1"/>
      <protection/>
    </xf>
    <xf numFmtId="0" fontId="3" fillId="0" borderId="4" xfId="20" applyFont="1" applyFill="1" applyBorder="1" applyAlignment="1">
      <alignment horizontal="center" vertical="center" wrapText="1"/>
      <protection/>
    </xf>
    <xf numFmtId="0" fontId="3" fillId="0" borderId="0" xfId="0" applyFont="1" applyAlignment="1">
      <alignment vertical="center"/>
    </xf>
    <xf numFmtId="3" fontId="2" fillId="0" borderId="1" xfId="0" applyNumberFormat="1" applyFont="1" applyBorder="1" applyAlignment="1">
      <alignment vertical="center"/>
    </xf>
    <xf numFmtId="0" fontId="10" fillId="0" borderId="0" xfId="0" applyFont="1" applyAlignment="1">
      <alignment/>
    </xf>
    <xf numFmtId="0" fontId="8" fillId="0" borderId="1" xfId="0" applyFont="1" applyFill="1" applyBorder="1" applyAlignment="1">
      <alignment horizontal="center" vertical="center" wrapText="1"/>
    </xf>
    <xf numFmtId="3" fontId="2" fillId="0" borderId="3" xfId="20" applyNumberFormat="1" applyFont="1" applyFill="1" applyBorder="1" applyAlignment="1">
      <alignment horizontal="center" vertical="center" wrapText="1"/>
      <protection/>
    </xf>
    <xf numFmtId="3" fontId="2" fillId="0" borderId="3" xfId="0" applyNumberFormat="1" applyFont="1" applyFill="1" applyBorder="1" applyAlignment="1">
      <alignment horizontal="center" vertical="center" wrapText="1"/>
    </xf>
    <xf numFmtId="3" fontId="2" fillId="0" borderId="1" xfId="20" applyNumberFormat="1" applyFont="1" applyFill="1" applyBorder="1" applyAlignment="1">
      <alignment horizontal="center" vertical="center" wrapText="1"/>
      <protection/>
    </xf>
    <xf numFmtId="3" fontId="2" fillId="0" borderId="1" xfId="0" applyNumberFormat="1" applyFont="1" applyFill="1" applyBorder="1" applyAlignment="1">
      <alignment horizontal="center" vertical="center" wrapText="1"/>
    </xf>
    <xf numFmtId="3" fontId="3" fillId="0" borderId="1" xfId="20" applyNumberFormat="1" applyFont="1" applyFill="1" applyBorder="1" applyAlignment="1">
      <alignment horizontal="center" vertical="center" wrapText="1"/>
      <protection/>
    </xf>
    <xf numFmtId="0" fontId="3" fillId="0" borderId="1" xfId="22" applyFont="1" applyFill="1" applyBorder="1" applyAlignment="1">
      <alignment horizontal="center" vertical="center" wrapText="1"/>
      <protection/>
    </xf>
    <xf numFmtId="16" fontId="3" fillId="0" borderId="1" xfId="22" applyNumberFormat="1" applyFont="1" applyFill="1" applyBorder="1" applyAlignment="1">
      <alignment horizontal="center" vertical="center" wrapText="1"/>
      <protection/>
    </xf>
    <xf numFmtId="0" fontId="3" fillId="0" borderId="1" xfId="21" applyFont="1" applyFill="1" applyBorder="1" applyAlignment="1">
      <alignment horizontal="center" vertical="center" wrapText="1"/>
      <protection/>
    </xf>
    <xf numFmtId="0" fontId="9" fillId="0" borderId="1" xfId="21" applyFont="1" applyFill="1" applyBorder="1" applyAlignment="1">
      <alignment horizontal="center" vertical="center" wrapText="1"/>
      <protection/>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0" borderId="1" xfId="21" applyFont="1" applyFill="1" applyBorder="1" applyAlignment="1">
      <alignment horizontal="center" vertical="center" wrapText="1"/>
      <protection/>
    </xf>
    <xf numFmtId="0" fontId="3" fillId="0" borderId="1" xfId="21" applyFont="1" applyFill="1" applyBorder="1" applyAlignment="1">
      <alignment horizontal="center" vertical="center" wrapText="1"/>
      <protection/>
    </xf>
    <xf numFmtId="3" fontId="14"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left" vertical="center" wrapText="1"/>
    </xf>
    <xf numFmtId="3" fontId="3"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shrinkToFit="1"/>
    </xf>
    <xf numFmtId="3" fontId="3" fillId="0" borderId="1" xfId="0" applyNumberFormat="1" applyFont="1" applyFill="1" applyBorder="1" applyAlignment="1">
      <alignment horizontal="center" vertical="center" wrapText="1" shrinkToFit="1"/>
    </xf>
    <xf numFmtId="1" fontId="10" fillId="0" borderId="1" xfId="0" applyNumberFormat="1" applyFont="1" applyFill="1" applyBorder="1" applyAlignment="1">
      <alignment horizontal="center" vertical="center" wrapText="1" shrinkToFit="1"/>
    </xf>
    <xf numFmtId="1" fontId="2"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1" fontId="2" fillId="0" borderId="1" xfId="0" applyNumberFormat="1" applyFont="1" applyFill="1" applyBorder="1" applyAlignment="1" quotePrefix="1">
      <alignment horizontal="center" vertical="center" wrapText="1"/>
    </xf>
    <xf numFmtId="1" fontId="9" fillId="0" borderId="1" xfId="0" applyNumberFormat="1" applyFont="1" applyFill="1" applyBorder="1" applyAlignment="1">
      <alignment horizontal="center" vertical="center" wrapText="1"/>
    </xf>
    <xf numFmtId="1" fontId="3" fillId="0" borderId="1" xfId="15"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 xfId="22" applyFont="1" applyFill="1" applyBorder="1" applyAlignment="1">
      <alignment vertical="center" wrapText="1"/>
      <protection/>
    </xf>
    <xf numFmtId="0" fontId="2" fillId="0" borderId="1" xfId="22" applyFont="1" applyFill="1" applyBorder="1" applyAlignment="1">
      <alignment horizontal="center" vertical="center" wrapText="1"/>
      <protection/>
    </xf>
    <xf numFmtId="0" fontId="9" fillId="0" borderId="1" xfId="22" applyFont="1" applyFill="1" applyBorder="1" applyAlignment="1">
      <alignment vertical="center" wrapText="1"/>
      <protection/>
    </xf>
    <xf numFmtId="0" fontId="9" fillId="0" borderId="1" xfId="22" applyFont="1" applyFill="1" applyBorder="1" applyAlignment="1">
      <alignment horizontal="center" vertical="center" wrapText="1"/>
      <protection/>
    </xf>
    <xf numFmtId="0" fontId="12" fillId="0" borderId="1" xfId="0" applyFont="1" applyFill="1" applyBorder="1" applyAlignment="1">
      <alignment horizontal="center" vertical="center" wrapText="1"/>
    </xf>
    <xf numFmtId="0" fontId="3" fillId="0" borderId="1" xfId="0" applyFont="1" applyFill="1" applyBorder="1" applyAlignment="1">
      <alignment horizontal="right" vertical="center" wrapText="1"/>
    </xf>
    <xf numFmtId="3" fontId="14" fillId="0" borderId="1" xfId="0" applyNumberFormat="1" applyFont="1" applyFill="1" applyBorder="1" applyAlignment="1">
      <alignment horizontal="right" vertical="center" wrapText="1"/>
    </xf>
    <xf numFmtId="3" fontId="2" fillId="0" borderId="1" xfId="0" applyNumberFormat="1" applyFont="1" applyFill="1" applyBorder="1" applyAlignment="1">
      <alignment horizontal="lef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6" xfId="0" applyFont="1" applyFill="1" applyBorder="1" applyAlignment="1">
      <alignment horizontal="center" vertical="center"/>
    </xf>
    <xf numFmtId="3" fontId="2" fillId="0" borderId="6" xfId="20" applyNumberFormat="1" applyFont="1" applyFill="1" applyBorder="1" applyAlignment="1">
      <alignment horizontal="center" vertical="center" wrapText="1"/>
      <protection/>
    </xf>
    <xf numFmtId="3" fontId="2" fillId="0" borderId="6" xfId="0" applyNumberFormat="1" applyFont="1" applyFill="1" applyBorder="1" applyAlignment="1">
      <alignment horizontal="center" vertical="center" wrapText="1"/>
    </xf>
    <xf numFmtId="3" fontId="3" fillId="0" borderId="1" xfId="0" applyNumberFormat="1" applyFont="1" applyFill="1" applyBorder="1" applyAlignment="1" quotePrefix="1">
      <alignment horizontal="center" vertical="center" wrapText="1"/>
    </xf>
    <xf numFmtId="171" fontId="2" fillId="0" borderId="7" xfId="0" applyNumberFormat="1" applyFont="1" applyBorder="1" applyAlignment="1">
      <alignment horizontal="center" vertical="center" wrapText="1"/>
    </xf>
    <xf numFmtId="171" fontId="2" fillId="0" borderId="8" xfId="0" applyNumberFormat="1" applyFont="1" applyBorder="1" applyAlignment="1">
      <alignment horizontal="center" vertical="center" wrapText="1"/>
    </xf>
    <xf numFmtId="0" fontId="1" fillId="0" borderId="0" xfId="0" applyFont="1" applyAlignment="1">
      <alignment horizontal="center" wrapText="1"/>
    </xf>
    <xf numFmtId="1" fontId="2" fillId="0" borderId="7"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0" fontId="1" fillId="0" borderId="0" xfId="0" applyFont="1" applyAlignment="1">
      <alignment horizontal="center"/>
    </xf>
    <xf numFmtId="171" fontId="2" fillId="0" borderId="2" xfId="0" applyNumberFormat="1" applyFont="1" applyBorder="1" applyAlignment="1">
      <alignment horizontal="center" vertical="center" wrapText="1"/>
    </xf>
    <xf numFmtId="1" fontId="2" fillId="0" borderId="7"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Border="1" applyAlignment="1">
      <alignment wrapText="1"/>
    </xf>
    <xf numFmtId="0" fontId="2" fillId="0" borderId="0" xfId="0" applyFont="1" applyBorder="1" applyAlignment="1">
      <alignment horizontal="center" wrapText="1"/>
    </xf>
    <xf numFmtId="0" fontId="3" fillId="0" borderId="0" xfId="0" applyFont="1" applyBorder="1" applyAlignment="1" quotePrefix="1">
      <alignment horizontal="center" vertical="top"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5" xfId="0" applyFont="1" applyBorder="1" applyAlignment="1" quotePrefix="1">
      <alignment horizontal="center" vertical="top" wrapText="1"/>
    </xf>
    <xf numFmtId="0" fontId="3" fillId="0" borderId="5" xfId="0" applyFont="1" applyBorder="1" applyAlignment="1">
      <alignment horizontal="center" vertical="top" wrapText="1"/>
    </xf>
    <xf numFmtId="0" fontId="9" fillId="0" borderId="5" xfId="0" applyFont="1" applyBorder="1" applyAlignment="1">
      <alignment horizontal="right" vertical="top"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Border="1" applyAlignment="1">
      <alignment horizontal="center" wrapText="1"/>
    </xf>
    <xf numFmtId="0" fontId="2" fillId="0" borderId="6" xfId="0" applyFont="1" applyBorder="1" applyAlignment="1">
      <alignment horizontal="center" wrapText="1"/>
    </xf>
    <xf numFmtId="3" fontId="2" fillId="0" borderId="1" xfId="0" applyNumberFormat="1" applyFont="1" applyBorder="1" applyAlignment="1">
      <alignment horizontal="right" wrapText="1"/>
    </xf>
    <xf numFmtId="3" fontId="2" fillId="0" borderId="1" xfId="0" applyNumberFormat="1" applyFont="1" applyBorder="1" applyAlignment="1">
      <alignment/>
    </xf>
    <xf numFmtId="0" fontId="3" fillId="0" borderId="1" xfId="0" applyFont="1" applyBorder="1" applyAlignment="1">
      <alignment horizontal="center" wrapText="1"/>
    </xf>
    <xf numFmtId="0" fontId="3" fillId="0" borderId="1" xfId="0" applyFont="1" applyBorder="1" applyAlignment="1">
      <alignmen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center" wrapText="1"/>
    </xf>
    <xf numFmtId="3" fontId="3" fillId="0" borderId="1" xfId="0" applyNumberFormat="1" applyFont="1" applyBorder="1" applyAlignment="1">
      <alignment/>
    </xf>
    <xf numFmtId="3" fontId="3" fillId="0" borderId="1" xfId="0" applyNumberFormat="1" applyFont="1" applyBorder="1" applyAlignment="1">
      <alignment wrapText="1"/>
    </xf>
    <xf numFmtId="0" fontId="10" fillId="0" borderId="1" xfId="0" applyFont="1" applyBorder="1" applyAlignment="1">
      <alignment horizontal="center" wrapText="1"/>
    </xf>
    <xf numFmtId="0" fontId="10" fillId="0" borderId="1" xfId="0" applyFont="1" applyBorder="1" applyAlignment="1">
      <alignment wrapText="1"/>
    </xf>
    <xf numFmtId="3" fontId="10" fillId="0" borderId="1" xfId="0" applyNumberFormat="1" applyFont="1" applyBorder="1" applyAlignment="1">
      <alignment horizontal="right" wrapText="1"/>
    </xf>
    <xf numFmtId="3" fontId="10" fillId="0" borderId="1" xfId="0" applyNumberFormat="1" applyFont="1" applyBorder="1" applyAlignment="1">
      <alignment horizontal="center" wrapText="1"/>
    </xf>
    <xf numFmtId="3" fontId="10" fillId="0" borderId="1" xfId="0" applyNumberFormat="1" applyFont="1" applyBorder="1" applyAlignment="1">
      <alignment wrapText="1"/>
    </xf>
    <xf numFmtId="0" fontId="10" fillId="0" borderId="1" xfId="0" applyFont="1" applyBorder="1" applyAlignment="1">
      <alignment vertical="center" wrapText="1"/>
    </xf>
    <xf numFmtId="3" fontId="10" fillId="0" borderId="1" xfId="0" applyNumberFormat="1" applyFont="1" applyBorder="1" applyAlignment="1">
      <alignment horizontal="right"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wrapText="1"/>
    </xf>
    <xf numFmtId="0" fontId="3" fillId="0" borderId="4" xfId="0" applyFont="1" applyBorder="1" applyAlignment="1">
      <alignment wrapText="1"/>
    </xf>
    <xf numFmtId="3" fontId="3" fillId="0" borderId="4" xfId="0" applyNumberFormat="1" applyFont="1" applyBorder="1" applyAlignment="1">
      <alignment horizontal="right" wrapText="1"/>
    </xf>
    <xf numFmtId="3" fontId="3" fillId="0" borderId="4" xfId="0" applyNumberFormat="1" applyFont="1" applyBorder="1" applyAlignment="1">
      <alignment horizontal="center" wrapText="1"/>
    </xf>
    <xf numFmtId="3" fontId="3" fillId="0" borderId="4" xfId="0" applyNumberFormat="1" applyFont="1" applyBorder="1" applyAlignment="1">
      <alignment/>
    </xf>
    <xf numFmtId="3" fontId="3" fillId="0" borderId="0" xfId="0" applyNumberFormat="1" applyFont="1" applyAlignment="1">
      <alignment/>
    </xf>
    <xf numFmtId="0" fontId="3" fillId="0" borderId="0" xfId="0" applyFont="1" applyBorder="1" applyAlignment="1">
      <alignment horizontal="center" wrapText="1"/>
    </xf>
    <xf numFmtId="0" fontId="10" fillId="0" borderId="0" xfId="0" applyFont="1" applyBorder="1" applyAlignment="1">
      <alignment horizontal="center" wrapText="1"/>
    </xf>
    <xf numFmtId="0" fontId="2" fillId="0" borderId="0" xfId="0" applyFont="1" applyFill="1" applyAlignment="1">
      <alignment horizontal="center" vertical="center" wrapText="1"/>
    </xf>
    <xf numFmtId="0" fontId="8" fillId="0" borderId="0" xfId="0" applyFont="1" applyFill="1" applyAlignment="1">
      <alignment vertical="center"/>
    </xf>
    <xf numFmtId="0" fontId="3" fillId="0" borderId="0" xfId="0" applyFont="1" applyFill="1" applyBorder="1" applyAlignment="1" quotePrefix="1">
      <alignment horizontal="center"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righ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horizontal="right"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3" fontId="2" fillId="0" borderId="2"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20" applyFont="1" applyFill="1" applyBorder="1" applyAlignment="1">
      <alignment horizontal="center" vertical="center" wrapText="1"/>
      <protection/>
    </xf>
    <xf numFmtId="3" fontId="2" fillId="0" borderId="3" xfId="0" applyNumberFormat="1" applyFont="1" applyFill="1" applyBorder="1" applyAlignment="1">
      <alignment horizontal="right" vertical="center"/>
    </xf>
    <xf numFmtId="166" fontId="2" fillId="0" borderId="3" xfId="20" applyNumberFormat="1" applyFont="1" applyFill="1" applyBorder="1" applyAlignment="1">
      <alignment horizontal="center" vertical="center" wrapText="1"/>
      <protection/>
    </xf>
    <xf numFmtId="0" fontId="15" fillId="0" borderId="0" xfId="0" applyFont="1" applyFill="1" applyBorder="1" applyAlignment="1">
      <alignment vertical="center"/>
    </xf>
    <xf numFmtId="3" fontId="2" fillId="0" borderId="1" xfId="0" applyNumberFormat="1" applyFont="1" applyFill="1" applyBorder="1" applyAlignment="1">
      <alignment horizontal="right" vertical="center"/>
    </xf>
    <xf numFmtId="3" fontId="2" fillId="0" borderId="1" xfId="0" applyNumberFormat="1" applyFont="1" applyFill="1" applyBorder="1" applyAlignment="1">
      <alignment horizontal="right" vertical="center" wrapText="1"/>
    </xf>
    <xf numFmtId="169" fontId="2" fillId="0" borderId="1"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3" fontId="3" fillId="0" borderId="1" xfId="0" applyNumberFormat="1" applyFont="1" applyFill="1" applyBorder="1" applyAlignment="1">
      <alignment horizontal="right" vertical="center"/>
    </xf>
    <xf numFmtId="0" fontId="11" fillId="0" borderId="0" xfId="0" applyFont="1" applyFill="1" applyBorder="1" applyAlignment="1">
      <alignment vertical="center"/>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xf>
    <xf numFmtId="0" fontId="11" fillId="0" borderId="0" xfId="0" applyFont="1" applyFill="1" applyBorder="1" applyAlignment="1">
      <alignment horizontal="center" vertical="center"/>
    </xf>
    <xf numFmtId="0" fontId="11" fillId="0" borderId="1" xfId="0" applyFont="1" applyFill="1" applyBorder="1" applyAlignment="1">
      <alignment vertical="center"/>
    </xf>
    <xf numFmtId="16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xf>
    <xf numFmtId="0" fontId="2" fillId="0" borderId="1" xfId="0" applyFont="1" applyFill="1" applyBorder="1" applyAlignment="1">
      <alignment horizontal="left" vertical="center" wrapText="1"/>
    </xf>
    <xf numFmtId="0" fontId="11" fillId="0" borderId="0" xfId="0" applyFont="1" applyFill="1" applyAlignment="1">
      <alignment horizontal="center" vertical="center"/>
    </xf>
    <xf numFmtId="0" fontId="3" fillId="0" borderId="1" xfId="0" applyNumberFormat="1" applyFont="1" applyFill="1" applyBorder="1" applyAlignment="1">
      <alignment vertical="center" wrapText="1"/>
    </xf>
    <xf numFmtId="0" fontId="3" fillId="0" borderId="4" xfId="0" applyFont="1" applyFill="1" applyBorder="1" applyAlignment="1">
      <alignment vertical="center" wrapText="1"/>
    </xf>
    <xf numFmtId="3" fontId="3" fillId="0" borderId="4"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xf>
    <xf numFmtId="169" fontId="3" fillId="0" borderId="4"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20" applyFont="1" applyFill="1" applyBorder="1" applyAlignment="1">
      <alignment horizontal="center" vertical="center" wrapText="1"/>
      <protection/>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11" fillId="0" borderId="0" xfId="0" applyFont="1" applyFill="1" applyBorder="1" applyAlignment="1">
      <alignment horizontal="center" vertical="center" wrapText="1"/>
    </xf>
    <xf numFmtId="0" fontId="8" fillId="0" borderId="5" xfId="0" applyFont="1" applyFill="1" applyBorder="1" applyAlignment="1">
      <alignment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5" xfId="0" applyFont="1" applyFill="1" applyBorder="1" applyAlignment="1">
      <alignment horizontal="center" vertical="center" wrapText="1"/>
    </xf>
    <xf numFmtId="0" fontId="8" fillId="0" borderId="5" xfId="0" applyFont="1" applyFill="1" applyBorder="1" applyAlignment="1">
      <alignment vertical="center"/>
    </xf>
    <xf numFmtId="0" fontId="8" fillId="0" borderId="0" xfId="0" applyFont="1" applyFill="1" applyAlignment="1">
      <alignment vertical="center" wrapText="1"/>
    </xf>
    <xf numFmtId="0" fontId="11" fillId="0" borderId="0" xfId="0" applyFont="1" applyFill="1" applyAlignment="1">
      <alignment horizontal="center" vertical="center" wrapText="1"/>
    </xf>
    <xf numFmtId="0" fontId="8" fillId="0" borderId="0" xfId="0" applyFont="1" applyFill="1" applyAlignment="1">
      <alignment horizontal="right" vertical="center"/>
    </xf>
    <xf numFmtId="0" fontId="8"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shrinkToFit="1"/>
    </xf>
    <xf numFmtId="0" fontId="10" fillId="0" borderId="0" xfId="0" applyFont="1" applyFill="1" applyAlignment="1">
      <alignment horizontal="center" vertical="center" shrinkToFit="1"/>
    </xf>
    <xf numFmtId="0" fontId="3" fillId="0" borderId="0" xfId="0" applyFont="1" applyFill="1" applyAlignment="1" quotePrefix="1">
      <alignment horizontal="center" vertical="center" wrapText="1"/>
    </xf>
    <xf numFmtId="0" fontId="3"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8" fillId="0" borderId="0" xfId="0" applyFont="1" applyFill="1" applyAlignment="1">
      <alignment horizontal="right" vertical="center" wrapText="1"/>
    </xf>
    <xf numFmtId="3" fontId="8" fillId="0" borderId="0" xfId="0" applyNumberFormat="1" applyFont="1" applyFill="1" applyAlignment="1">
      <alignment horizontal="right" vertical="center"/>
    </xf>
    <xf numFmtId="0" fontId="16" fillId="0" borderId="5" xfId="0" applyFont="1" applyFill="1" applyBorder="1" applyAlignment="1">
      <alignment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3" fontId="2" fillId="0" borderId="3" xfId="0" applyNumberFormat="1" applyFont="1" applyFill="1" applyBorder="1" applyAlignment="1">
      <alignment vertical="center" wrapText="1"/>
    </xf>
    <xf numFmtId="0" fontId="2" fillId="0" borderId="12" xfId="0" applyFont="1" applyFill="1" applyBorder="1" applyAlignment="1">
      <alignment horizontal="center" vertical="center" wrapText="1"/>
    </xf>
    <xf numFmtId="3" fontId="2" fillId="0" borderId="1" xfId="0" applyNumberFormat="1" applyFont="1" applyFill="1" applyBorder="1" applyAlignment="1">
      <alignment vertical="center" wrapText="1"/>
    </xf>
    <xf numFmtId="3" fontId="14" fillId="0" borderId="1" xfId="0" applyNumberFormat="1" applyFont="1" applyFill="1" applyBorder="1" applyAlignment="1">
      <alignment horizontal="right" vertical="center"/>
    </xf>
    <xf numFmtId="3" fontId="3" fillId="0" borderId="13" xfId="0" applyNumberFormat="1" applyFont="1" applyFill="1" applyBorder="1" applyAlignment="1">
      <alignment horizontal="center" vertical="center" wrapText="1"/>
    </xf>
    <xf numFmtId="3" fontId="17" fillId="0" borderId="0" xfId="0" applyNumberFormat="1" applyFont="1" applyFill="1" applyBorder="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right" vertical="center" wrapText="1"/>
    </xf>
    <xf numFmtId="3" fontId="9" fillId="0" borderId="1" xfId="0" applyNumberFormat="1" applyFont="1" applyFill="1" applyBorder="1" applyAlignment="1">
      <alignment horizontal="right" vertical="center"/>
    </xf>
    <xf numFmtId="0" fontId="9" fillId="0" borderId="13" xfId="0" applyFont="1" applyFill="1" applyBorder="1" applyAlignment="1">
      <alignment horizontal="center" vertical="center" wrapText="1"/>
    </xf>
    <xf numFmtId="0" fontId="9" fillId="0" borderId="0" xfId="0" applyFont="1" applyFill="1" applyBorder="1" applyAlignment="1">
      <alignment vertical="center"/>
    </xf>
    <xf numFmtId="0" fontId="3" fillId="0" borderId="13" xfId="0" applyFont="1" applyFill="1" applyBorder="1" applyAlignment="1">
      <alignment horizontal="center" vertical="center" wrapText="1"/>
    </xf>
    <xf numFmtId="0" fontId="9" fillId="0" borderId="0" xfId="0" applyFont="1" applyFill="1" applyAlignment="1">
      <alignment vertical="center"/>
    </xf>
    <xf numFmtId="0" fontId="3" fillId="0" borderId="0" xfId="0" applyFont="1" applyFill="1" applyAlignment="1">
      <alignment vertical="center"/>
    </xf>
    <xf numFmtId="3" fontId="17" fillId="0" borderId="14" xfId="0" applyNumberFormat="1" applyFont="1" applyFill="1" applyBorder="1" applyAlignment="1">
      <alignment vertical="center"/>
    </xf>
    <xf numFmtId="3" fontId="17" fillId="0" borderId="3" xfId="0" applyNumberFormat="1" applyFont="1" applyFill="1" applyBorder="1" applyAlignment="1">
      <alignment vertical="center"/>
    </xf>
    <xf numFmtId="0" fontId="3" fillId="0" borderId="4" xfId="0" applyFont="1" applyFill="1" applyBorder="1" applyAlignment="1">
      <alignment horizontal="right" vertical="center" wrapText="1"/>
    </xf>
    <xf numFmtId="0" fontId="3" fillId="0" borderId="15"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right" vertical="center" wrapText="1"/>
    </xf>
    <xf numFmtId="3" fontId="3" fillId="0" borderId="0" xfId="0" applyNumberFormat="1" applyFont="1" applyFill="1" applyAlignment="1">
      <alignment horizontal="right" vertical="center"/>
    </xf>
    <xf numFmtId="0" fontId="10" fillId="0" borderId="0" xfId="0" applyFont="1" applyFill="1" applyAlignment="1">
      <alignment horizontal="center" vertical="center" wrapText="1"/>
    </xf>
    <xf numFmtId="0" fontId="2" fillId="0" borderId="0" xfId="0" applyFont="1" applyAlignment="1">
      <alignment/>
    </xf>
    <xf numFmtId="0" fontId="3" fillId="0" borderId="0" xfId="0" applyFont="1" applyBorder="1" applyAlignment="1">
      <alignment horizontal="center" wrapText="1"/>
    </xf>
    <xf numFmtId="0" fontId="3" fillId="0" borderId="0" xfId="0" applyFont="1" applyBorder="1" applyAlignment="1">
      <alignment horizontal="center" wrapText="1"/>
    </xf>
    <xf numFmtId="0" fontId="3" fillId="0" borderId="5" xfId="0" applyFont="1" applyBorder="1" applyAlignment="1">
      <alignment horizontal="center" wrapText="1"/>
    </xf>
    <xf numFmtId="0" fontId="2" fillId="0" borderId="6" xfId="0" applyFont="1" applyBorder="1" applyAlignment="1">
      <alignment horizontal="center" vertical="center" wrapText="1"/>
    </xf>
    <xf numFmtId="3" fontId="2" fillId="0" borderId="6" xfId="0" applyNumberFormat="1" applyFont="1" applyBorder="1" applyAlignment="1">
      <alignment horizontal="right" vertical="center" wrapText="1"/>
    </xf>
    <xf numFmtId="3" fontId="3" fillId="0" borderId="6" xfId="0" applyNumberFormat="1" applyFont="1" applyBorder="1" applyAlignment="1">
      <alignment vertical="center"/>
    </xf>
    <xf numFmtId="0" fontId="18" fillId="0" borderId="4" xfId="0" applyFont="1" applyBorder="1" applyAlignment="1">
      <alignment horizontal="right" wrapText="1"/>
    </xf>
    <xf numFmtId="0" fontId="18" fillId="0" borderId="4" xfId="0" applyFont="1" applyBorder="1" applyAlignment="1">
      <alignment wrapText="1"/>
    </xf>
    <xf numFmtId="3" fontId="18" fillId="0" borderId="4" xfId="0" applyNumberFormat="1" applyFont="1" applyBorder="1" applyAlignment="1">
      <alignment horizontal="right" wrapText="1"/>
    </xf>
    <xf numFmtId="0" fontId="3"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9" fillId="0" borderId="5" xfId="0" applyFont="1" applyFill="1" applyBorder="1" applyAlignment="1">
      <alignment horizontal="right"/>
    </xf>
    <xf numFmtId="0" fontId="2" fillId="0" borderId="16" xfId="0" applyFont="1" applyFill="1" applyBorder="1" applyAlignment="1">
      <alignment horizontal="center" vertical="center" wrapText="1"/>
    </xf>
    <xf numFmtId="0" fontId="2" fillId="0" borderId="17"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 xfId="0" applyFont="1" applyFill="1" applyBorder="1" applyAlignment="1">
      <alignment vertical="center" wrapText="1"/>
    </xf>
    <xf numFmtId="0" fontId="3" fillId="0" borderId="1" xfId="0" applyFont="1" applyFill="1" applyBorder="1" applyAlignment="1">
      <alignment vertical="center" wrapText="1"/>
    </xf>
    <xf numFmtId="0" fontId="3" fillId="0" borderId="20" xfId="0" applyFont="1" applyFill="1" applyBorder="1" applyAlignment="1">
      <alignment vertical="center" wrapText="1"/>
    </xf>
    <xf numFmtId="3" fontId="3" fillId="0" borderId="20" xfId="0" applyNumberFormat="1" applyFont="1" applyFill="1" applyBorder="1" applyAlignment="1">
      <alignment vertical="center" wrapText="1"/>
    </xf>
    <xf numFmtId="3" fontId="3" fillId="0" borderId="2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3" fontId="3" fillId="0" borderId="4" xfId="0" applyNumberFormat="1" applyFont="1" applyFill="1" applyBorder="1" applyAlignment="1">
      <alignment vertical="center" wrapText="1"/>
    </xf>
    <xf numFmtId="3" fontId="3" fillId="0" borderId="4" xfId="0" applyNumberFormat="1" applyFont="1" applyFill="1" applyBorder="1" applyAlignment="1">
      <alignment horizontal="center" vertical="center" wrapText="1"/>
    </xf>
    <xf numFmtId="3" fontId="3" fillId="0" borderId="0" xfId="0" applyNumberFormat="1" applyFont="1" applyFill="1" applyBorder="1" applyAlignment="1">
      <alignment vertical="center" wrapText="1"/>
    </xf>
    <xf numFmtId="3" fontId="3" fillId="0" borderId="0" xfId="0" applyNumberFormat="1" applyFont="1" applyFill="1" applyBorder="1" applyAlignment="1">
      <alignment horizontal="center" vertical="center" wrapText="1"/>
    </xf>
    <xf numFmtId="0" fontId="1" fillId="0" borderId="0" xfId="0" applyFont="1" applyFill="1" applyAlignment="1">
      <alignment horizontal="center"/>
    </xf>
    <xf numFmtId="0" fontId="3" fillId="0" borderId="0" xfId="0" applyFont="1" applyFill="1" applyAlignment="1">
      <alignment horizontal="center"/>
    </xf>
    <xf numFmtId="0" fontId="10" fillId="0" borderId="0" xfId="0" applyFont="1" applyFill="1" applyAlignment="1">
      <alignment horizontal="center"/>
    </xf>
    <xf numFmtId="0" fontId="19" fillId="0" borderId="0" xfId="0" applyFont="1" applyAlignment="1">
      <alignment/>
    </xf>
    <xf numFmtId="0" fontId="3" fillId="0" borderId="0" xfId="0" applyFont="1" applyAlignment="1">
      <alignment horizontal="center" wrapText="1"/>
    </xf>
    <xf numFmtId="0" fontId="3" fillId="0" borderId="0" xfId="0" applyFont="1" applyAlignment="1">
      <alignment horizontal="center"/>
    </xf>
    <xf numFmtId="171" fontId="3" fillId="0" borderId="0" xfId="0" applyNumberFormat="1" applyFont="1" applyAlignment="1">
      <alignment/>
    </xf>
    <xf numFmtId="171" fontId="3" fillId="0" borderId="0" xfId="0" applyNumberFormat="1" applyFont="1" applyAlignment="1">
      <alignment/>
    </xf>
    <xf numFmtId="1" fontId="3" fillId="0" borderId="0" xfId="0" applyNumberFormat="1" applyFont="1" applyAlignment="1">
      <alignment horizontal="center"/>
    </xf>
    <xf numFmtId="0" fontId="9" fillId="0" borderId="5" xfId="0" applyFont="1" applyBorder="1" applyAlignment="1">
      <alignment horizontal="center"/>
    </xf>
    <xf numFmtId="0" fontId="8" fillId="0" borderId="0" xfId="0" applyFont="1" applyAlignment="1">
      <alignment/>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171" fontId="2" fillId="0" borderId="16" xfId="0" applyNumberFormat="1" applyFont="1" applyBorder="1" applyAlignment="1">
      <alignment horizontal="center" vertical="center" wrapText="1"/>
    </xf>
    <xf numFmtId="171" fontId="2" fillId="0" borderId="21" xfId="0" applyNumberFormat="1" applyFont="1" applyBorder="1" applyAlignment="1">
      <alignment horizontal="center" vertical="center" wrapText="1"/>
    </xf>
    <xf numFmtId="171" fontId="2" fillId="0" borderId="10" xfId="0" applyNumberFormat="1" applyFont="1" applyBorder="1" applyAlignment="1">
      <alignment horizontal="center" vertical="center" wrapText="1"/>
    </xf>
    <xf numFmtId="171" fontId="2" fillId="0" borderId="11" xfId="0" applyNumberFormat="1" applyFont="1" applyBorder="1" applyAlignment="1">
      <alignment horizontal="center" vertical="center" wrapText="1"/>
    </xf>
    <xf numFmtId="171" fontId="2"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171" fontId="2" fillId="0" borderId="18" xfId="0" applyNumberFormat="1" applyFont="1" applyBorder="1" applyAlignment="1">
      <alignment horizontal="center" vertical="center" wrapText="1"/>
    </xf>
    <xf numFmtId="171" fontId="2" fillId="0" borderId="22"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171" fontId="2" fillId="0" borderId="19" xfId="0" applyNumberFormat="1" applyFont="1" applyBorder="1" applyAlignment="1">
      <alignment horizontal="center" vertical="center" wrapText="1"/>
    </xf>
    <xf numFmtId="171" fontId="2" fillId="0" borderId="23" xfId="0" applyNumberFormat="1" applyFont="1" applyBorder="1" applyAlignment="1">
      <alignment horizontal="center" vertical="center" wrapText="1"/>
    </xf>
    <xf numFmtId="0" fontId="2" fillId="0" borderId="3" xfId="0" applyFont="1" applyBorder="1" applyAlignment="1">
      <alignment horizontal="center"/>
    </xf>
    <xf numFmtId="0" fontId="2" fillId="0" borderId="3" xfId="0" applyFont="1" applyBorder="1" applyAlignment="1">
      <alignment horizontal="center" vertical="center"/>
    </xf>
    <xf numFmtId="0" fontId="16" fillId="0" borderId="0" xfId="0" applyFont="1" applyAlignment="1">
      <alignment/>
    </xf>
    <xf numFmtId="0" fontId="16" fillId="0" borderId="0" xfId="0" applyFont="1" applyAlignment="1">
      <alignment horizontal="left"/>
    </xf>
    <xf numFmtId="171" fontId="3" fillId="0" borderId="1" xfId="0" applyNumberFormat="1" applyFont="1" applyBorder="1" applyAlignment="1">
      <alignment horizontal="center" vertical="center" wrapText="1"/>
    </xf>
    <xf numFmtId="0" fontId="8" fillId="0" borderId="0" xfId="0" applyFont="1" applyAlignment="1">
      <alignment horizontal="left"/>
    </xf>
    <xf numFmtId="171" fontId="3" fillId="0" borderId="4" xfId="0" applyNumberFormat="1"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xf>
    <xf numFmtId="171" fontId="8" fillId="0" borderId="0" xfId="0" applyNumberFormat="1" applyFont="1" applyAlignment="1">
      <alignment/>
    </xf>
    <xf numFmtId="171" fontId="8" fillId="0" borderId="0" xfId="0" applyNumberFormat="1" applyFont="1" applyAlignment="1">
      <alignment/>
    </xf>
    <xf numFmtId="1" fontId="8" fillId="0" borderId="0" xfId="0" applyNumberFormat="1" applyFont="1" applyAlignment="1">
      <alignment horizontal="center"/>
    </xf>
    <xf numFmtId="0" fontId="10" fillId="0" borderId="0" xfId="0" applyFont="1" applyAlignment="1">
      <alignment horizontal="center" wrapText="1"/>
    </xf>
    <xf numFmtId="0" fontId="10" fillId="0" borderId="5" xfId="0" applyFont="1" applyBorder="1" applyAlignment="1">
      <alignment horizontal="center"/>
    </xf>
    <xf numFmtId="0" fontId="9" fillId="0" borderId="0" xfId="0" applyFont="1" applyBorder="1" applyAlignment="1">
      <alignment/>
    </xf>
    <xf numFmtId="171" fontId="2" fillId="0" borderId="21"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171" fontId="2" fillId="0" borderId="24" xfId="0" applyNumberFormat="1" applyFont="1" applyBorder="1" applyAlignment="1">
      <alignment horizontal="center" vertical="center" wrapText="1"/>
    </xf>
    <xf numFmtId="0" fontId="2" fillId="0" borderId="18" xfId="0" applyFont="1" applyBorder="1" applyAlignment="1">
      <alignment horizontal="center" vertical="center"/>
    </xf>
    <xf numFmtId="0" fontId="0"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Alignment="1">
      <alignment horizontal="center" vertical="center" wrapText="1"/>
    </xf>
    <xf numFmtId="0" fontId="2" fillId="0" borderId="0" xfId="0" applyFont="1" applyBorder="1" applyAlignment="1">
      <alignment horizontal="center" vertical="center"/>
    </xf>
    <xf numFmtId="0" fontId="0" fillId="0" borderId="19"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2" xfId="0" applyFont="1" applyBorder="1" applyAlignment="1">
      <alignment horizontal="center" vertical="center" wrapText="1"/>
    </xf>
    <xf numFmtId="0" fontId="0" fillId="0" borderId="5" xfId="0" applyFont="1" applyBorder="1" applyAlignment="1">
      <alignment horizontal="center" vertical="center" wrapText="1"/>
    </xf>
    <xf numFmtId="0" fontId="2" fillId="0" borderId="0" xfId="0" applyFont="1" applyAlignment="1">
      <alignment horizontal="center" vertical="center"/>
    </xf>
    <xf numFmtId="0" fontId="2" fillId="0" borderId="3" xfId="0" applyFont="1" applyBorder="1" applyAlignment="1">
      <alignment/>
    </xf>
    <xf numFmtId="0" fontId="2" fillId="0" borderId="1" xfId="0" applyFont="1" applyBorder="1" applyAlignment="1">
      <alignment horizontal="center" vertical="center" wrapText="1"/>
    </xf>
    <xf numFmtId="0" fontId="2" fillId="0" borderId="1" xfId="0" applyFont="1" applyBorder="1" applyAlignment="1">
      <alignment horizontal="left"/>
    </xf>
    <xf numFmtId="0" fontId="2" fillId="0" borderId="1" xfId="0" applyFont="1" applyBorder="1" applyAlignment="1">
      <alignment horizontal="left" wrapText="1"/>
    </xf>
    <xf numFmtId="0" fontId="9" fillId="0" borderId="1"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3" fontId="9" fillId="0" borderId="1" xfId="0" applyNumberFormat="1" applyFont="1" applyBorder="1" applyAlignment="1">
      <alignment horizontal="right" vertical="center" wrapText="1"/>
    </xf>
    <xf numFmtId="3" fontId="9" fillId="0" borderId="1" xfId="0" applyNumberFormat="1" applyFont="1" applyBorder="1" applyAlignment="1">
      <alignment horizontal="right" vertical="center"/>
    </xf>
    <xf numFmtId="171" fontId="9" fillId="0" borderId="1" xfId="0" applyNumberFormat="1" applyFont="1" applyBorder="1" applyAlignment="1">
      <alignment horizontal="left" vertical="center"/>
    </xf>
    <xf numFmtId="0" fontId="9" fillId="0" borderId="1" xfId="0" applyFont="1" applyBorder="1" applyAlignment="1">
      <alignment horizontal="left"/>
    </xf>
    <xf numFmtId="0" fontId="9" fillId="0" borderId="1" xfId="0" applyFont="1" applyBorder="1" applyAlignment="1">
      <alignment horizontal="left" wrapText="1"/>
    </xf>
    <xf numFmtId="0" fontId="20" fillId="0" borderId="0" xfId="0" applyFont="1" applyAlignment="1">
      <alignment horizontal="left"/>
    </xf>
    <xf numFmtId="0" fontId="3" fillId="0" borderId="1" xfId="0" applyFont="1" applyBorder="1" applyAlignment="1">
      <alignment horizontal="left"/>
    </xf>
    <xf numFmtId="0" fontId="3" fillId="0" borderId="1" xfId="0" applyFont="1" applyBorder="1" applyAlignment="1">
      <alignment horizontal="left" wrapText="1"/>
    </xf>
    <xf numFmtId="0" fontId="3" fillId="0" borderId="1" xfId="0" applyFont="1" applyBorder="1" applyAlignment="1">
      <alignment horizontal="right" vertical="center" wrapText="1"/>
    </xf>
    <xf numFmtId="3" fontId="3" fillId="0" borderId="4" xfId="0" applyNumberFormat="1" applyFont="1" applyBorder="1" applyAlignment="1">
      <alignment horizontal="right" vertical="center" wrapText="1"/>
    </xf>
    <xf numFmtId="0" fontId="3" fillId="0" borderId="4" xfId="0" applyFont="1" applyBorder="1" applyAlignment="1">
      <alignment horizontal="left"/>
    </xf>
    <xf numFmtId="0" fontId="3" fillId="0" borderId="4" xfId="0" applyFont="1" applyBorder="1" applyAlignment="1">
      <alignment horizontal="left" wrapText="1"/>
    </xf>
    <xf numFmtId="0" fontId="1" fillId="0" borderId="5" xfId="0" applyFont="1" applyBorder="1" applyAlignment="1">
      <alignment horizontal="center" wrapText="1"/>
    </xf>
    <xf numFmtId="0" fontId="1" fillId="0" borderId="5" xfId="0" applyFont="1" applyBorder="1" applyAlignment="1">
      <alignment horizontal="center"/>
    </xf>
    <xf numFmtId="0" fontId="10" fillId="0" borderId="0" xfId="0" applyFont="1" applyBorder="1" applyAlignment="1">
      <alignment/>
    </xf>
    <xf numFmtId="0" fontId="19" fillId="0" borderId="0" xfId="0" applyFont="1" applyBorder="1" applyAlignment="1">
      <alignment/>
    </xf>
    <xf numFmtId="0" fontId="12" fillId="0" borderId="0" xfId="0" applyFont="1" applyBorder="1" applyAlignment="1">
      <alignment wrapText="1"/>
    </xf>
    <xf numFmtId="0" fontId="12" fillId="0" borderId="0" xfId="0" applyFont="1" applyAlignment="1">
      <alignment wrapText="1"/>
    </xf>
    <xf numFmtId="171" fontId="3" fillId="0" borderId="5" xfId="0" applyNumberFormat="1" applyFont="1" applyBorder="1" applyAlignment="1">
      <alignment horizontal="left"/>
    </xf>
    <xf numFmtId="0" fontId="8" fillId="0" borderId="0" xfId="0" applyFont="1" applyBorder="1" applyAlignment="1">
      <alignment/>
    </xf>
    <xf numFmtId="0" fontId="2" fillId="0" borderId="2"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Alignment="1">
      <alignment horizontal="center" vertical="center"/>
    </xf>
    <xf numFmtId="171" fontId="2" fillId="0" borderId="9" xfId="0" applyNumberFormat="1" applyFont="1" applyBorder="1" applyAlignment="1">
      <alignment horizontal="center" vertical="center" wrapText="1"/>
    </xf>
    <xf numFmtId="0" fontId="2" fillId="0" borderId="0" xfId="0" applyFont="1" applyBorder="1" applyAlignment="1">
      <alignment/>
    </xf>
    <xf numFmtId="0" fontId="16" fillId="0" borderId="0" xfId="0" applyFont="1" applyBorder="1" applyAlignment="1">
      <alignment/>
    </xf>
    <xf numFmtId="171" fontId="2" fillId="0" borderId="1" xfId="0" applyNumberFormat="1" applyFont="1" applyBorder="1" applyAlignment="1">
      <alignment horizontal="right" vertical="center" wrapText="1"/>
    </xf>
    <xf numFmtId="0" fontId="2"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9" fillId="0" borderId="1" xfId="0" applyFont="1" applyBorder="1" applyAlignment="1">
      <alignment horizontal="left" vertical="center"/>
    </xf>
    <xf numFmtId="1" fontId="10" fillId="0" borderId="1" xfId="0" applyNumberFormat="1" applyFont="1" applyBorder="1" applyAlignment="1">
      <alignment horizontal="center" vertical="center"/>
    </xf>
    <xf numFmtId="171" fontId="9" fillId="0" borderId="1" xfId="0" applyNumberFormat="1" applyFont="1" applyBorder="1" applyAlignment="1">
      <alignment horizontal="right" vertical="center" wrapText="1"/>
    </xf>
    <xf numFmtId="3" fontId="3" fillId="0" borderId="1" xfId="0" applyNumberFormat="1" applyFont="1" applyBorder="1" applyAlignment="1">
      <alignment horizontal="center" vertical="center"/>
    </xf>
    <xf numFmtId="171" fontId="3" fillId="0" borderId="1" xfId="0" applyNumberFormat="1" applyFont="1" applyBorder="1" applyAlignment="1">
      <alignment horizontal="right" vertical="center"/>
    </xf>
    <xf numFmtId="0" fontId="3"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xf>
    <xf numFmtId="171" fontId="3"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71" fontId="10" fillId="0" borderId="1" xfId="0" applyNumberFormat="1" applyFont="1" applyBorder="1" applyAlignment="1">
      <alignment horizontal="center" vertical="center"/>
    </xf>
    <xf numFmtId="171" fontId="10" fillId="0" borderId="1" xfId="0" applyNumberFormat="1" applyFont="1" applyBorder="1" applyAlignment="1">
      <alignment horizontal="right" vertical="center" wrapText="1"/>
    </xf>
    <xf numFmtId="3" fontId="10" fillId="0" borderId="1" xfId="0" applyNumberFormat="1" applyFont="1" applyBorder="1" applyAlignment="1">
      <alignment horizontal="right" vertical="center"/>
    </xf>
    <xf numFmtId="171" fontId="10" fillId="0" borderId="1" xfId="0" applyNumberFormat="1" applyFont="1" applyBorder="1" applyAlignment="1">
      <alignment horizontal="right" vertical="center"/>
    </xf>
    <xf numFmtId="0" fontId="10"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left" vertical="center"/>
    </xf>
    <xf numFmtId="3" fontId="10" fillId="0" borderId="1" xfId="0" applyNumberFormat="1" applyFont="1" applyBorder="1" applyAlignment="1">
      <alignment horizontal="center" vertical="center"/>
    </xf>
    <xf numFmtId="1" fontId="9" fillId="0" borderId="1" xfId="0" applyNumberFormat="1" applyFont="1" applyBorder="1" applyAlignment="1">
      <alignment horizontal="center" vertical="center"/>
    </xf>
    <xf numFmtId="171" fontId="9" fillId="0" borderId="1" xfId="0" applyNumberFormat="1" applyFont="1" applyFill="1" applyBorder="1" applyAlignment="1">
      <alignment horizontal="right" vertical="center"/>
    </xf>
    <xf numFmtId="171" fontId="2" fillId="0" borderId="1" xfId="0" applyNumberFormat="1" applyFont="1" applyBorder="1" applyAlignment="1">
      <alignment horizontal="right" vertical="center"/>
    </xf>
    <xf numFmtId="0" fontId="9" fillId="0" borderId="1" xfId="0" applyFont="1" applyBorder="1" applyAlignment="1">
      <alignment horizontal="left" vertical="center" wrapText="1"/>
    </xf>
    <xf numFmtId="3" fontId="9" fillId="0" borderId="1" xfId="0" applyNumberFormat="1" applyFont="1" applyBorder="1" applyAlignment="1">
      <alignment horizontal="center" vertical="center"/>
    </xf>
    <xf numFmtId="171" fontId="9" fillId="0" borderId="1" xfId="0" applyNumberFormat="1" applyFont="1" applyBorder="1" applyAlignment="1">
      <alignment horizontal="right" vertical="center"/>
    </xf>
    <xf numFmtId="0" fontId="9"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Alignment="1">
      <alignment horizontal="left" vertical="center"/>
    </xf>
    <xf numFmtId="171" fontId="18"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4" fontId="2" fillId="0" borderId="1" xfId="0" applyNumberFormat="1" applyFont="1" applyBorder="1" applyAlignment="1">
      <alignment horizontal="right" vertical="center"/>
    </xf>
    <xf numFmtId="4" fontId="9" fillId="0" borderId="1" xfId="0" applyNumberFormat="1" applyFont="1" applyBorder="1" applyAlignment="1">
      <alignment horizontal="right" vertical="center"/>
    </xf>
    <xf numFmtId="4" fontId="3" fillId="0" borderId="1" xfId="0" applyNumberFormat="1" applyFont="1" applyBorder="1" applyAlignment="1">
      <alignment horizontal="right" vertical="center"/>
    </xf>
    <xf numFmtId="3" fontId="10" fillId="0" borderId="1" xfId="0" applyNumberFormat="1" applyFont="1" applyBorder="1" applyAlignment="1">
      <alignment vertical="center"/>
    </xf>
    <xf numFmtId="4" fontId="10" fillId="0" borderId="1" xfId="0" applyNumberFormat="1" applyFont="1" applyBorder="1" applyAlignment="1">
      <alignment horizontal="right" vertical="center"/>
    </xf>
    <xf numFmtId="0" fontId="3" fillId="0" borderId="1" xfId="0" applyFont="1" applyBorder="1" applyAlignment="1">
      <alignment horizontal="left" vertical="center" wrapText="1"/>
    </xf>
    <xf numFmtId="0" fontId="2" fillId="0" borderId="4" xfId="0" applyFont="1" applyBorder="1" applyAlignment="1">
      <alignment horizontal="center" vertical="center"/>
    </xf>
    <xf numFmtId="171" fontId="3" fillId="0" borderId="4" xfId="0" applyNumberFormat="1" applyFont="1" applyBorder="1" applyAlignment="1">
      <alignment vertical="center"/>
    </xf>
    <xf numFmtId="166" fontId="3" fillId="0" borderId="4" xfId="0" applyNumberFormat="1" applyFont="1" applyBorder="1" applyAlignment="1">
      <alignment vertical="center"/>
    </xf>
    <xf numFmtId="4" fontId="3" fillId="0" borderId="4" xfId="0" applyNumberFormat="1" applyFont="1" applyBorder="1" applyAlignment="1">
      <alignment vertical="center"/>
    </xf>
    <xf numFmtId="0" fontId="16" fillId="0" borderId="0" xfId="0" applyFont="1" applyFill="1" applyAlignment="1">
      <alignment vertical="center"/>
    </xf>
    <xf numFmtId="0" fontId="3" fillId="0" borderId="0" xfId="0" applyFont="1" applyFill="1" applyAlignment="1">
      <alignment horizontal="center" vertical="center" shrinkToFit="1"/>
    </xf>
    <xf numFmtId="0" fontId="2" fillId="0" borderId="2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Alignment="1">
      <alignmen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6" xfId="0" applyFont="1" applyFill="1" applyBorder="1" applyAlignment="1">
      <alignment horizontal="center" vertical="center" wrapText="1"/>
    </xf>
    <xf numFmtId="3" fontId="2" fillId="0" borderId="6" xfId="0" applyNumberFormat="1" applyFont="1" applyFill="1" applyBorder="1" applyAlignment="1">
      <alignment vertical="center" wrapText="1"/>
    </xf>
    <xf numFmtId="1" fontId="2" fillId="0" borderId="6" xfId="0" applyNumberFormat="1" applyFont="1" applyFill="1" applyBorder="1" applyAlignment="1">
      <alignment horizontal="center" vertical="center" wrapText="1"/>
    </xf>
    <xf numFmtId="3" fontId="3" fillId="0" borderId="0" xfId="0" applyNumberFormat="1" applyFont="1" applyFill="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3" fontId="3" fillId="0" borderId="6" xfId="0" applyNumberFormat="1" applyFont="1" applyFill="1" applyBorder="1" applyAlignment="1">
      <alignment vertical="center" wrapText="1"/>
    </xf>
    <xf numFmtId="1" fontId="3" fillId="0" borderId="6"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3" fillId="0" borderId="1" xfId="0" applyNumberFormat="1" applyFont="1" applyFill="1" applyBorder="1" applyAlignment="1">
      <alignment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4" xfId="0" applyFont="1" applyFill="1" applyBorder="1" applyAlignment="1">
      <alignment horizontal="center" vertical="center" wrapText="1"/>
    </xf>
    <xf numFmtId="3" fontId="2" fillId="0" borderId="4" xfId="0" applyNumberFormat="1" applyFont="1" applyFill="1" applyBorder="1" applyAlignment="1">
      <alignment vertical="center" wrapText="1"/>
    </xf>
    <xf numFmtId="1" fontId="2" fillId="0" borderId="4"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2" fillId="0" borderId="0" xfId="0" applyFont="1" applyFill="1" applyAlignment="1">
      <alignment horizontal="left" vertical="center" wrapText="1"/>
    </xf>
    <xf numFmtId="0" fontId="21" fillId="0" borderId="0" xfId="0" applyFont="1" applyFill="1" applyAlignment="1">
      <alignment vertical="center" wrapText="1"/>
    </xf>
    <xf numFmtId="0" fontId="22" fillId="0" borderId="0" xfId="0" applyFont="1" applyFill="1" applyAlignment="1">
      <alignment vertical="center" wrapText="1"/>
    </xf>
    <xf numFmtId="0" fontId="12"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horizontal="left" vertical="center" wrapText="1"/>
    </xf>
    <xf numFmtId="0" fontId="3" fillId="0" borderId="0" xfId="0" applyFont="1" applyFill="1" applyAlignment="1">
      <alignment horizontal="left"/>
    </xf>
    <xf numFmtId="1" fontId="2" fillId="0" borderId="10" xfId="0" applyNumberFormat="1" applyFont="1" applyFill="1" applyBorder="1" applyAlignment="1">
      <alignment horizontal="center" vertical="center" wrapText="1"/>
    </xf>
    <xf numFmtId="1" fontId="2" fillId="0" borderId="17"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3" fontId="3" fillId="0" borderId="0" xfId="0" applyNumberFormat="1" applyFont="1" applyFill="1" applyAlignment="1">
      <alignment/>
    </xf>
    <xf numFmtId="1" fontId="2"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3" fillId="0" borderId="5" xfId="0" applyFont="1" applyFill="1" applyBorder="1" applyAlignment="1">
      <alignment/>
    </xf>
    <xf numFmtId="0" fontId="3" fillId="0" borderId="5" xfId="0" applyFont="1" applyFill="1" applyBorder="1" applyAlignment="1">
      <alignment horizontal="left"/>
    </xf>
    <xf numFmtId="1" fontId="14" fillId="0" borderId="6" xfId="0" applyNumberFormat="1" applyFont="1" applyFill="1" applyBorder="1" applyAlignment="1">
      <alignment horizontal="center" vertical="center" wrapText="1"/>
    </xf>
    <xf numFmtId="1" fontId="14" fillId="0" borderId="6" xfId="0" applyNumberFormat="1" applyFont="1" applyFill="1" applyBorder="1" applyAlignment="1">
      <alignment horizontal="right" vertical="center" wrapText="1"/>
    </xf>
    <xf numFmtId="3" fontId="14" fillId="0" borderId="6" xfId="0" applyNumberFormat="1" applyFont="1" applyFill="1" applyBorder="1" applyAlignment="1">
      <alignment horizontal="right" vertical="center" wrapText="1"/>
    </xf>
    <xf numFmtId="3" fontId="2" fillId="0" borderId="6" xfId="0" applyNumberFormat="1" applyFont="1" applyFill="1" applyBorder="1" applyAlignment="1">
      <alignment vertical="center"/>
    </xf>
    <xf numFmtId="1"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right" vertical="center" wrapText="1"/>
    </xf>
    <xf numFmtId="1" fontId="9" fillId="0" borderId="1" xfId="0" applyNumberFormat="1" applyFont="1" applyFill="1" applyBorder="1" applyAlignment="1">
      <alignment horizontal="center" vertical="center"/>
    </xf>
    <xf numFmtId="1" fontId="9" fillId="0" borderId="1" xfId="0" applyNumberFormat="1" applyFont="1" applyFill="1" applyBorder="1" applyAlignment="1">
      <alignment horizontal="left" vertical="center" wrapText="1"/>
    </xf>
    <xf numFmtId="1" fontId="9" fillId="0" borderId="1" xfId="0" applyNumberFormat="1" applyFont="1" applyFill="1" applyBorder="1" applyAlignment="1">
      <alignment horizontal="right" vertical="center"/>
    </xf>
    <xf numFmtId="3" fontId="9" fillId="0" borderId="1" xfId="0" applyNumberFormat="1" applyFont="1" applyFill="1" applyBorder="1" applyAlignment="1">
      <alignment horizontal="center" vertical="center" wrapText="1"/>
    </xf>
    <xf numFmtId="0" fontId="9" fillId="0" borderId="0" xfId="0" applyFont="1" applyFill="1" applyAlignment="1">
      <alignment/>
    </xf>
    <xf numFmtId="0" fontId="9" fillId="0" borderId="0" xfId="0" applyFont="1" applyFill="1" applyAlignment="1">
      <alignment horizontal="left"/>
    </xf>
    <xf numFmtId="1" fontId="3" fillId="0" borderId="1" xfId="0" applyNumberFormat="1" applyFont="1" applyFill="1" applyBorder="1" applyAlignment="1">
      <alignment horizontal="left" vertical="center" wrapText="1"/>
    </xf>
    <xf numFmtId="1" fontId="3" fillId="0" borderId="1" xfId="0" applyNumberFormat="1" applyFont="1" applyFill="1" applyBorder="1" applyAlignment="1">
      <alignment horizontal="right" vertical="center"/>
    </xf>
    <xf numFmtId="3" fontId="3" fillId="0" borderId="0" xfId="0" applyNumberFormat="1" applyFont="1" applyFill="1" applyAlignment="1">
      <alignment horizontal="left"/>
    </xf>
    <xf numFmtId="1" fontId="9" fillId="0" borderId="1" xfId="0" applyNumberFormat="1" applyFont="1" applyFill="1" applyBorder="1" applyAlignment="1">
      <alignment vertical="center"/>
    </xf>
    <xf numFmtId="3" fontId="9" fillId="0" borderId="1" xfId="0" applyNumberFormat="1" applyFont="1" applyFill="1" applyBorder="1" applyAlignment="1">
      <alignment horizontal="center" vertical="center"/>
    </xf>
    <xf numFmtId="1" fontId="3" fillId="0" borderId="1" xfId="0" applyNumberFormat="1" applyFont="1" applyFill="1" applyBorder="1" applyAlignment="1">
      <alignment vertical="center" wrapText="1"/>
    </xf>
    <xf numFmtId="1" fontId="9" fillId="0" borderId="1" xfId="0" applyNumberFormat="1" applyFont="1" applyFill="1" applyBorder="1" applyAlignment="1">
      <alignment vertical="center" wrapText="1"/>
    </xf>
    <xf numFmtId="0" fontId="9" fillId="0" borderId="1" xfId="0" applyFont="1" applyFill="1" applyBorder="1" applyAlignment="1">
      <alignment vertical="center"/>
    </xf>
    <xf numFmtId="3" fontId="2" fillId="0" borderId="1" xfId="0" applyNumberFormat="1" applyFont="1" applyFill="1" applyBorder="1" applyAlignment="1">
      <alignment vertical="center"/>
    </xf>
    <xf numFmtId="1" fontId="2" fillId="0" borderId="1" xfId="0" applyNumberFormat="1" applyFont="1" applyFill="1" applyBorder="1" applyAlignment="1">
      <alignment horizontal="center" vertical="center"/>
    </xf>
    <xf numFmtId="0" fontId="3" fillId="0" borderId="1" xfId="0" applyFont="1" applyFill="1" applyBorder="1" applyAlignment="1">
      <alignment wrapText="1"/>
    </xf>
    <xf numFmtId="0" fontId="3" fillId="0" borderId="1" xfId="0" applyFont="1" applyFill="1" applyBorder="1" applyAlignment="1">
      <alignment/>
    </xf>
    <xf numFmtId="1" fontId="3" fillId="0" borderId="1" xfId="0" applyNumberFormat="1" applyFont="1" applyFill="1" applyBorder="1" applyAlignment="1">
      <alignment horizontal="justify" vertical="center" wrapText="1"/>
    </xf>
    <xf numFmtId="0" fontId="2" fillId="0" borderId="0" xfId="0" applyFont="1" applyFill="1" applyAlignment="1">
      <alignment horizontal="left"/>
    </xf>
    <xf numFmtId="1" fontId="9" fillId="0" borderId="1" xfId="0" applyNumberFormat="1" applyFont="1" applyFill="1" applyBorder="1" applyAlignment="1">
      <alignment horizontal="left" vertical="center"/>
    </xf>
    <xf numFmtId="3" fontId="10" fillId="0" borderId="1" xfId="0" applyNumberFormat="1" applyFont="1" applyFill="1" applyBorder="1" applyAlignment="1">
      <alignment vertical="center" wrapText="1"/>
    </xf>
    <xf numFmtId="173" fontId="3"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1" fontId="2" fillId="0" borderId="1" xfId="0" applyNumberFormat="1" applyFont="1" applyFill="1" applyBorder="1" applyAlignment="1">
      <alignment horizontal="left" vertical="center"/>
    </xf>
    <xf numFmtId="0" fontId="3" fillId="0" borderId="0" xfId="0" applyFont="1" applyFill="1" applyAlignment="1">
      <alignment horizontal="left" vertical="center" wrapText="1"/>
    </xf>
    <xf numFmtId="0" fontId="2" fillId="0" borderId="1" xfId="0" applyFont="1" applyFill="1" applyBorder="1" applyAlignment="1">
      <alignment/>
    </xf>
    <xf numFmtId="0" fontId="2" fillId="0" borderId="1" xfId="0" applyFont="1" applyFill="1" applyBorder="1" applyAlignment="1">
      <alignment vertical="center"/>
    </xf>
    <xf numFmtId="0" fontId="3" fillId="0" borderId="4" xfId="0" applyFont="1" applyFill="1" applyBorder="1" applyAlignment="1">
      <alignment/>
    </xf>
    <xf numFmtId="0" fontId="3" fillId="0" borderId="4" xfId="0" applyFont="1" applyFill="1" applyBorder="1" applyAlignment="1">
      <alignment vertical="center"/>
    </xf>
    <xf numFmtId="0" fontId="3" fillId="0" borderId="0" xfId="0" applyFont="1" applyFill="1" applyBorder="1" applyAlignment="1">
      <alignment/>
    </xf>
    <xf numFmtId="1" fontId="2" fillId="0" borderId="1" xfId="0" applyNumberFormat="1" applyFont="1" applyFill="1" applyBorder="1" applyAlignment="1">
      <alignment vertical="center" wrapText="1"/>
    </xf>
    <xf numFmtId="0" fontId="10" fillId="0" borderId="5" xfId="0" applyFont="1" applyFill="1" applyBorder="1" applyAlignment="1">
      <alignment horizontal="center" vertical="center"/>
    </xf>
    <xf numFmtId="0" fontId="11" fillId="0" borderId="0" xfId="0" applyFont="1" applyFill="1" applyAlignment="1">
      <alignment vertical="center"/>
    </xf>
    <xf numFmtId="0" fontId="3" fillId="0" borderId="0" xfId="0" applyFont="1" applyFill="1" applyAlignment="1">
      <alignment horizontal="center" vertical="center"/>
    </xf>
    <xf numFmtId="0" fontId="9" fillId="0" borderId="5" xfId="0" applyFont="1" applyFill="1" applyBorder="1" applyAlignment="1">
      <alignment vertical="center"/>
    </xf>
    <xf numFmtId="3" fontId="2" fillId="0" borderId="7"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xf>
    <xf numFmtId="3" fontId="3" fillId="0" borderId="3" xfId="0" applyNumberFormat="1" applyFont="1" applyFill="1" applyBorder="1" applyAlignment="1">
      <alignment horizontal="center" vertical="center" wrapText="1"/>
    </xf>
    <xf numFmtId="3" fontId="23" fillId="0" borderId="0" xfId="0" applyNumberFormat="1" applyFont="1" applyFill="1" applyBorder="1" applyAlignment="1">
      <alignment horizontal="left" vertical="center"/>
    </xf>
    <xf numFmtId="3" fontId="9" fillId="0" borderId="1" xfId="0" applyNumberFormat="1" applyFont="1" applyFill="1" applyBorder="1" applyAlignment="1">
      <alignment horizontal="left" vertical="center" wrapText="1"/>
    </xf>
    <xf numFmtId="3" fontId="9" fillId="0" borderId="1" xfId="0" applyNumberFormat="1" applyFont="1" applyFill="1" applyBorder="1" applyAlignment="1">
      <alignment horizontal="right" vertical="center" wrapText="1"/>
    </xf>
    <xf numFmtId="3" fontId="15" fillId="0" borderId="0" xfId="0" applyNumberFormat="1" applyFont="1" applyFill="1" applyBorder="1" applyAlignment="1">
      <alignment horizontal="left" vertical="center" wrapText="1"/>
    </xf>
    <xf numFmtId="3" fontId="3" fillId="0" borderId="1" xfId="17" applyNumberFormat="1" applyFont="1" applyFill="1" applyBorder="1" applyAlignment="1">
      <alignment horizontal="center" vertical="center" wrapText="1"/>
    </xf>
    <xf numFmtId="3" fontId="11" fillId="0" borderId="0" xfId="0" applyNumberFormat="1" applyFont="1" applyFill="1" applyBorder="1" applyAlignment="1">
      <alignment horizontal="left" vertical="center" wrapText="1"/>
    </xf>
    <xf numFmtId="3" fontId="3" fillId="0" borderId="1" xfId="17" applyNumberFormat="1" applyFont="1" applyFill="1" applyBorder="1" applyAlignment="1">
      <alignment horizontal="center" vertical="justify" wrapText="1"/>
    </xf>
    <xf numFmtId="3" fontId="9" fillId="0" borderId="1" xfId="17" applyNumberFormat="1" applyFont="1" applyFill="1" applyBorder="1" applyAlignment="1">
      <alignment horizontal="center" vertical="justify" wrapText="1"/>
    </xf>
    <xf numFmtId="3" fontId="24" fillId="0" borderId="0"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3" fontId="9" fillId="0" borderId="1" xfId="0" applyNumberFormat="1" applyFont="1" applyFill="1" applyBorder="1" applyAlignment="1">
      <alignment horizontal="right" vertical="center" wrapText="1"/>
    </xf>
    <xf numFmtId="3" fontId="9" fillId="0"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3" fontId="3" fillId="0" borderId="1" xfId="0" applyNumberFormat="1" applyFont="1" applyFill="1" applyBorder="1" applyAlignment="1">
      <alignment horizontal="right" vertical="center" wrapText="1"/>
    </xf>
    <xf numFmtId="3" fontId="3" fillId="0" borderId="0" xfId="0" applyNumberFormat="1" applyFont="1" applyFill="1" applyBorder="1" applyAlignment="1">
      <alignment horizontal="left" vertical="center" wrapText="1"/>
    </xf>
    <xf numFmtId="3" fontId="9" fillId="0" borderId="0" xfId="0" applyNumberFormat="1" applyFont="1" applyFill="1" applyBorder="1" applyAlignment="1">
      <alignment horizontal="left" vertical="center" wrapText="1"/>
    </xf>
    <xf numFmtId="3" fontId="3" fillId="0" borderId="0" xfId="0" applyNumberFormat="1" applyFont="1" applyFill="1" applyBorder="1" applyAlignment="1">
      <alignment horizontal="left" vertical="center"/>
    </xf>
    <xf numFmtId="3" fontId="3" fillId="0" borderId="4" xfId="0" applyNumberFormat="1" applyFont="1" applyFill="1" applyBorder="1" applyAlignment="1">
      <alignment horizontal="left" vertical="center" wrapText="1"/>
    </xf>
    <xf numFmtId="3" fontId="3" fillId="0" borderId="4" xfId="0" applyNumberFormat="1" applyFont="1" applyFill="1" applyBorder="1" applyAlignment="1">
      <alignment horizontal="right" vertical="center" wrapText="1"/>
    </xf>
    <xf numFmtId="3"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2" fillId="0" borderId="5" xfId="0" applyFont="1" applyFill="1" applyBorder="1" applyAlignment="1">
      <alignment vertical="center"/>
    </xf>
    <xf numFmtId="0" fontId="9" fillId="0" borderId="0" xfId="0" applyFont="1" applyFill="1" applyAlignment="1">
      <alignment horizontal="center" vertical="center" shrinkToFit="1"/>
    </xf>
    <xf numFmtId="3" fontId="2" fillId="0" borderId="9" xfId="0" applyNumberFormat="1"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3" fontId="2" fillId="0" borderId="3" xfId="0" applyNumberFormat="1" applyFont="1" applyFill="1" applyBorder="1" applyAlignment="1">
      <alignment vertical="center"/>
    </xf>
    <xf numFmtId="3" fontId="2" fillId="0" borderId="6" xfId="0" applyNumberFormat="1" applyFont="1" applyFill="1" applyBorder="1" applyAlignment="1">
      <alignment horizontal="center" vertical="center"/>
    </xf>
    <xf numFmtId="3" fontId="2" fillId="0" borderId="6" xfId="0" applyNumberFormat="1" applyFont="1" applyFill="1" applyBorder="1" applyAlignment="1">
      <alignment horizontal="left" vertical="center" wrapText="1"/>
    </xf>
    <xf numFmtId="3" fontId="23" fillId="0" borderId="0" xfId="0" applyNumberFormat="1" applyFont="1" applyFill="1" applyBorder="1" applyAlignment="1">
      <alignment vertical="center"/>
    </xf>
    <xf numFmtId="0" fontId="2" fillId="0" borderId="1" xfId="22" applyFont="1" applyFill="1" applyBorder="1" applyAlignment="1">
      <alignment horizontal="center" vertical="center"/>
      <protection/>
    </xf>
    <xf numFmtId="0" fontId="2" fillId="0" borderId="1" xfId="22" applyFont="1" applyFill="1" applyBorder="1" applyAlignment="1">
      <alignment vertical="center"/>
      <protection/>
    </xf>
    <xf numFmtId="3" fontId="2" fillId="0" borderId="1" xfId="22" applyNumberFormat="1" applyFont="1" applyFill="1" applyBorder="1" applyAlignment="1">
      <alignment vertical="center"/>
      <protection/>
    </xf>
    <xf numFmtId="0" fontId="9" fillId="0" borderId="1" xfId="22" applyFont="1" applyFill="1" applyBorder="1" applyAlignment="1">
      <alignment horizontal="center" vertical="center"/>
      <protection/>
    </xf>
    <xf numFmtId="0" fontId="9" fillId="0" borderId="1" xfId="22" applyFont="1" applyFill="1" applyBorder="1" applyAlignment="1">
      <alignment vertical="center"/>
      <protection/>
    </xf>
    <xf numFmtId="3" fontId="9" fillId="0" borderId="1" xfId="22" applyNumberFormat="1" applyFont="1" applyFill="1" applyBorder="1" applyAlignment="1">
      <alignment vertical="center"/>
      <protection/>
    </xf>
    <xf numFmtId="3" fontId="9" fillId="0" borderId="1" xfId="20" applyNumberFormat="1" applyFont="1" applyFill="1" applyBorder="1" applyAlignment="1">
      <alignment horizontal="center" vertical="center" wrapText="1"/>
      <protection/>
    </xf>
    <xf numFmtId="3" fontId="25" fillId="0" borderId="0" xfId="0" applyNumberFormat="1" applyFont="1" applyFill="1" applyBorder="1" applyAlignment="1">
      <alignment vertical="center"/>
    </xf>
    <xf numFmtId="0" fontId="3" fillId="0" borderId="1" xfId="22" applyFont="1" applyFill="1" applyBorder="1" applyAlignment="1">
      <alignment horizontal="center" vertical="center"/>
      <protection/>
    </xf>
    <xf numFmtId="0" fontId="3" fillId="0" borderId="1" xfId="22" applyFont="1" applyFill="1" applyBorder="1" applyAlignment="1">
      <alignment vertical="center" wrapText="1"/>
      <protection/>
    </xf>
    <xf numFmtId="171" fontId="3" fillId="0" borderId="1" xfId="22" applyNumberFormat="1" applyFont="1" applyFill="1" applyBorder="1" applyAlignment="1">
      <alignment vertical="center"/>
      <protection/>
    </xf>
    <xf numFmtId="3" fontId="3" fillId="0" borderId="1" xfId="22" applyNumberFormat="1" applyFont="1" applyFill="1" applyBorder="1" applyAlignment="1">
      <alignment horizontal="center" vertical="center" wrapText="1"/>
      <protection/>
    </xf>
    <xf numFmtId="171" fontId="3" fillId="0" borderId="1" xfId="22" applyNumberFormat="1" applyFont="1" applyFill="1" applyBorder="1" applyAlignment="1">
      <alignment vertical="center"/>
      <protection/>
    </xf>
    <xf numFmtId="3" fontId="3" fillId="0" borderId="1" xfId="22" applyNumberFormat="1" applyFont="1" applyFill="1" applyBorder="1" applyAlignment="1">
      <alignment horizontal="center" vertical="center"/>
      <protection/>
    </xf>
    <xf numFmtId="0" fontId="3" fillId="0" borderId="1" xfId="21" applyFont="1" applyFill="1" applyBorder="1" applyAlignment="1">
      <alignment vertical="center" wrapText="1"/>
      <protection/>
    </xf>
    <xf numFmtId="0" fontId="3" fillId="0" borderId="1" xfId="21" applyFont="1" applyFill="1" applyBorder="1" applyAlignment="1">
      <alignment vertical="center"/>
      <protection/>
    </xf>
    <xf numFmtId="0" fontId="3" fillId="0" borderId="1" xfId="21" applyFont="1" applyFill="1" applyBorder="1" applyAlignment="1">
      <alignment horizontal="center" vertical="center"/>
      <protection/>
    </xf>
    <xf numFmtId="164" fontId="3" fillId="0" borderId="1" xfId="21" applyNumberFormat="1" applyFont="1" applyFill="1" applyBorder="1" applyAlignment="1">
      <alignment vertical="center"/>
      <protection/>
    </xf>
    <xf numFmtId="0" fontId="9" fillId="0" borderId="1" xfId="21" applyFont="1" applyFill="1" applyBorder="1" applyAlignment="1">
      <alignment vertical="center" wrapText="1"/>
      <protection/>
    </xf>
    <xf numFmtId="1" fontId="9" fillId="0" borderId="1" xfId="21" applyNumberFormat="1" applyFont="1" applyFill="1" applyBorder="1" applyAlignment="1">
      <alignment vertical="center"/>
      <protection/>
    </xf>
    <xf numFmtId="0" fontId="9" fillId="0" borderId="1" xfId="21" applyFont="1" applyFill="1" applyBorder="1" applyAlignment="1">
      <alignment horizontal="center" vertical="center"/>
      <protection/>
    </xf>
    <xf numFmtId="0" fontId="3" fillId="0" borderId="1" xfId="22" applyFont="1" applyFill="1" applyBorder="1" applyAlignment="1">
      <alignment horizontal="center" vertical="center"/>
      <protection/>
    </xf>
    <xf numFmtId="3" fontId="3" fillId="0" borderId="1" xfId="22" applyNumberFormat="1" applyFont="1" applyFill="1" applyBorder="1" applyAlignment="1">
      <alignment horizontal="center" vertical="center" wrapText="1"/>
      <protection/>
    </xf>
    <xf numFmtId="0" fontId="10" fillId="0" borderId="1" xfId="0" applyFont="1" applyFill="1" applyBorder="1" applyAlignment="1">
      <alignment vertical="center" wrapText="1"/>
    </xf>
    <xf numFmtId="171" fontId="10" fillId="0" borderId="1" xfId="22" applyNumberFormat="1" applyFont="1" applyFill="1" applyBorder="1" applyAlignment="1">
      <alignment vertical="center"/>
      <protection/>
    </xf>
    <xf numFmtId="3" fontId="9" fillId="0" borderId="1" xfId="0" applyNumberFormat="1" applyFont="1" applyFill="1" applyBorder="1" applyAlignment="1">
      <alignment vertical="center"/>
    </xf>
    <xf numFmtId="0" fontId="2" fillId="0" borderId="1" xfId="21" applyFont="1" applyFill="1" applyBorder="1" applyAlignment="1">
      <alignment vertical="center" wrapText="1"/>
      <protection/>
    </xf>
    <xf numFmtId="0" fontId="2" fillId="0" borderId="1" xfId="21" applyFont="1" applyFill="1" applyBorder="1" applyAlignment="1">
      <alignment horizontal="center" vertical="center"/>
      <protection/>
    </xf>
    <xf numFmtId="164" fontId="2" fillId="0" borderId="1" xfId="21" applyNumberFormat="1" applyFont="1" applyFill="1" applyBorder="1" applyAlignment="1">
      <alignment vertical="center"/>
      <protection/>
    </xf>
    <xf numFmtId="1" fontId="2" fillId="0" borderId="1" xfId="21" applyNumberFormat="1" applyFont="1" applyFill="1" applyBorder="1" applyAlignment="1">
      <alignment horizontal="center" vertical="center"/>
      <protection/>
    </xf>
    <xf numFmtId="3" fontId="17" fillId="0" borderId="0" xfId="0" applyNumberFormat="1" applyFont="1" applyFill="1" applyBorder="1" applyAlignment="1">
      <alignment horizontal="left" vertical="center"/>
    </xf>
    <xf numFmtId="1" fontId="3" fillId="0" borderId="1" xfId="0" applyNumberFormat="1" applyFont="1" applyFill="1" applyBorder="1" applyAlignment="1">
      <alignment horizontal="right" vertical="center" wrapText="1"/>
    </xf>
    <xf numFmtId="0" fontId="8" fillId="0" borderId="1" xfId="0" applyFont="1" applyFill="1" applyBorder="1" applyAlignment="1">
      <alignment horizontal="center" vertical="center"/>
    </xf>
    <xf numFmtId="4" fontId="3" fillId="0" borderId="1" xfId="0" applyNumberFormat="1" applyFont="1" applyFill="1" applyBorder="1" applyAlignment="1">
      <alignment horizontal="left" vertical="center" wrapText="1"/>
    </xf>
    <xf numFmtId="4" fontId="2"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right" vertical="center"/>
    </xf>
    <xf numFmtId="3"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left" vertical="center" wrapText="1"/>
    </xf>
    <xf numFmtId="3" fontId="2" fillId="0" borderId="1" xfId="0" applyNumberFormat="1" applyFont="1" applyFill="1" applyBorder="1" applyAlignment="1">
      <alignment horizontal="right" vertical="center"/>
    </xf>
    <xf numFmtId="3" fontId="3" fillId="0" borderId="1"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3" fontId="9" fillId="0" borderId="1" xfId="0" applyNumberFormat="1" applyFont="1" applyFill="1" applyBorder="1" applyAlignment="1">
      <alignment horizontal="left" vertical="center" wrapText="1"/>
    </xf>
    <xf numFmtId="3" fontId="9" fillId="0" borderId="1" xfId="0" applyNumberFormat="1" applyFont="1" applyFill="1" applyBorder="1" applyAlignment="1">
      <alignment horizontal="right" vertical="center"/>
    </xf>
    <xf numFmtId="3" fontId="10" fillId="0" borderId="1" xfId="0" applyNumberFormat="1" applyFont="1" applyFill="1" applyBorder="1" applyAlignment="1">
      <alignment horizontal="center" vertical="center"/>
    </xf>
    <xf numFmtId="3" fontId="3" fillId="0" borderId="1" xfId="0" applyNumberFormat="1" applyFont="1" applyFill="1" applyBorder="1" applyAlignment="1">
      <alignment horizontal="left" vertical="center" wrapText="1"/>
    </xf>
    <xf numFmtId="3" fontId="3" fillId="0" borderId="1" xfId="0" applyNumberFormat="1" applyFont="1" applyFill="1" applyBorder="1" applyAlignment="1">
      <alignment horizontal="right" vertical="center"/>
    </xf>
    <xf numFmtId="3" fontId="3" fillId="0" borderId="1" xfId="0" applyNumberFormat="1" applyFont="1" applyFill="1" applyBorder="1" applyAlignment="1">
      <alignment vertical="center" wrapText="1"/>
    </xf>
    <xf numFmtId="3" fontId="3" fillId="0" borderId="1" xfId="0" applyNumberFormat="1" applyFont="1" applyFill="1" applyBorder="1" applyAlignment="1">
      <alignment vertical="center"/>
    </xf>
    <xf numFmtId="3" fontId="3" fillId="0" borderId="1" xfId="0" applyNumberFormat="1" applyFont="1" applyFill="1" applyBorder="1" applyAlignment="1">
      <alignment vertical="center"/>
    </xf>
    <xf numFmtId="3" fontId="3" fillId="0" borderId="1" xfId="0" applyNumberFormat="1" applyFont="1" applyFill="1" applyBorder="1" applyAlignment="1" quotePrefix="1">
      <alignment horizontal="center" vertical="center"/>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left" vertical="center" wrapText="1"/>
    </xf>
    <xf numFmtId="3" fontId="2" fillId="0" borderId="1" xfId="0" applyNumberFormat="1" applyFont="1" applyFill="1" applyBorder="1" applyAlignment="1">
      <alignment horizontal="right" vertical="center"/>
    </xf>
    <xf numFmtId="3" fontId="10" fillId="0" borderId="1" xfId="0" applyNumberFormat="1" applyFont="1" applyFill="1" applyBorder="1" applyAlignment="1" quotePrefix="1">
      <alignment horizontal="center" vertical="center"/>
    </xf>
    <xf numFmtId="3" fontId="10" fillId="0" borderId="1" xfId="0" applyNumberFormat="1" applyFont="1" applyFill="1" applyBorder="1" applyAlignment="1">
      <alignment horizontal="left" vertical="center" wrapText="1"/>
    </xf>
    <xf numFmtId="3" fontId="10" fillId="0" borderId="1" xfId="0" applyNumberFormat="1" applyFont="1" applyFill="1" applyBorder="1" applyAlignment="1">
      <alignment horizontal="right" vertical="center"/>
    </xf>
    <xf numFmtId="3" fontId="10" fillId="0" borderId="1" xfId="0" applyNumberFormat="1" applyFont="1" applyFill="1" applyBorder="1" applyAlignment="1" quotePrefix="1">
      <alignment horizontal="center" vertical="center" wrapText="1"/>
    </xf>
    <xf numFmtId="0" fontId="3" fillId="0" borderId="0" xfId="0" applyFont="1" applyFill="1" applyAlignment="1">
      <alignment vertical="center" wrapText="1"/>
    </xf>
    <xf numFmtId="3" fontId="9" fillId="0" borderId="1" xfId="0" applyNumberFormat="1" applyFont="1" applyFill="1" applyBorder="1" applyAlignment="1">
      <alignment horizontal="right" vertical="center" wrapText="1"/>
    </xf>
    <xf numFmtId="3" fontId="10" fillId="0" borderId="1" xfId="0" applyNumberFormat="1" applyFont="1" applyFill="1" applyBorder="1" applyAlignment="1">
      <alignment horizontal="left" vertical="center" wrapText="1" shrinkToFit="1"/>
    </xf>
    <xf numFmtId="3" fontId="3" fillId="0" borderId="1" xfId="15" applyNumberFormat="1" applyFont="1" applyFill="1" applyBorder="1" applyAlignment="1">
      <alignment horizontal="right" vertical="center" wrapText="1" shrinkToFit="1"/>
    </xf>
    <xf numFmtId="0" fontId="3" fillId="0" borderId="1" xfId="0" applyFont="1" applyFill="1" applyBorder="1" applyAlignment="1">
      <alignment/>
    </xf>
    <xf numFmtId="0" fontId="0" fillId="0" borderId="1" xfId="0" applyFont="1" applyFill="1" applyBorder="1" applyAlignment="1">
      <alignment/>
    </xf>
    <xf numFmtId="3" fontId="2" fillId="0" borderId="1" xfId="0" applyNumberFormat="1" applyFont="1" applyFill="1" applyBorder="1" applyAlignment="1">
      <alignment horizontal="left" vertical="center"/>
    </xf>
    <xf numFmtId="3" fontId="2" fillId="0" borderId="1" xfId="0" applyNumberFormat="1" applyFont="1" applyFill="1" applyBorder="1" applyAlignment="1">
      <alignment horizontal="left" vertical="center"/>
    </xf>
    <xf numFmtId="3"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right" vertical="center"/>
    </xf>
    <xf numFmtId="3" fontId="3" fillId="0" borderId="1" xfId="0" applyNumberFormat="1" applyFont="1" applyFill="1" applyBorder="1" applyAlignment="1">
      <alignment horizontal="left" vertical="center" wrapText="1"/>
    </xf>
    <xf numFmtId="3" fontId="2" fillId="0" borderId="1" xfId="0" applyNumberFormat="1" applyFont="1" applyFill="1" applyBorder="1" applyAlignment="1">
      <alignment horizontal="right" vertical="center" wrapText="1"/>
    </xf>
    <xf numFmtId="171" fontId="3" fillId="0" borderId="1" xfId="0" applyNumberFormat="1" applyFont="1" applyFill="1" applyBorder="1" applyAlignment="1">
      <alignment horizontal="left" vertical="center"/>
    </xf>
    <xf numFmtId="0" fontId="3" fillId="0" borderId="1" xfId="0" applyFont="1" applyFill="1" applyBorder="1" applyAlignment="1">
      <alignment horizontal="center" vertical="center"/>
    </xf>
    <xf numFmtId="3" fontId="2" fillId="0" borderId="1" xfId="0" applyNumberFormat="1" applyFont="1" applyFill="1" applyBorder="1" applyAlignment="1">
      <alignment horizontal="right" vertical="center" wrapText="1"/>
    </xf>
    <xf numFmtId="171" fontId="2" fillId="0" borderId="1" xfId="0" applyNumberFormat="1" applyFont="1" applyFill="1" applyBorder="1" applyAlignment="1">
      <alignment horizontal="right" vertical="center"/>
    </xf>
    <xf numFmtId="0" fontId="2" fillId="0" borderId="0" xfId="0" applyFont="1" applyFill="1" applyAlignment="1">
      <alignment vertical="center"/>
    </xf>
    <xf numFmtId="171" fontId="2"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171" fontId="3" fillId="0" borderId="1" xfId="0" applyNumberFormat="1" applyFont="1" applyFill="1" applyBorder="1" applyAlignment="1" quotePrefix="1">
      <alignment horizontal="right" vertical="center" wrapText="1"/>
    </xf>
    <xf numFmtId="171" fontId="2" fillId="0" borderId="1" xfId="0" applyNumberFormat="1" applyFont="1" applyFill="1" applyBorder="1" applyAlignment="1" quotePrefix="1">
      <alignment horizontal="right" vertical="center" wrapText="1"/>
    </xf>
    <xf numFmtId="179" fontId="2" fillId="0" borderId="1" xfId="0" applyNumberFormat="1" applyFont="1" applyFill="1" applyBorder="1" applyAlignment="1">
      <alignment vertical="center"/>
    </xf>
    <xf numFmtId="3" fontId="10" fillId="0" borderId="1" xfId="0" applyNumberFormat="1" applyFont="1" applyFill="1" applyBorder="1" applyAlignment="1">
      <alignment horizontal="center" vertical="center" wrapText="1"/>
    </xf>
    <xf numFmtId="3" fontId="9" fillId="0" borderId="1" xfId="0" applyNumberFormat="1" applyFont="1" applyFill="1" applyBorder="1" applyAlignment="1">
      <alignment vertical="center" wrapText="1"/>
    </xf>
    <xf numFmtId="43" fontId="3" fillId="0" borderId="1" xfId="15" applyFont="1" applyFill="1" applyBorder="1" applyAlignment="1">
      <alignment horizontal="left" vertical="center" wrapText="1"/>
    </xf>
    <xf numFmtId="171" fontId="3" fillId="0" borderId="1" xfId="0" applyNumberFormat="1" applyFont="1" applyFill="1" applyBorder="1" applyAlignment="1">
      <alignment vertical="center" wrapText="1"/>
    </xf>
    <xf numFmtId="171" fontId="3" fillId="0" borderId="1" xfId="0" applyNumberFormat="1" applyFont="1" applyFill="1" applyBorder="1" applyAlignment="1">
      <alignment horizontal="right" vertical="center" wrapText="1"/>
    </xf>
    <xf numFmtId="0" fontId="16" fillId="0" borderId="1" xfId="0" applyFont="1" applyFill="1" applyBorder="1" applyAlignment="1">
      <alignment horizontal="center" vertical="center" wrapText="1"/>
    </xf>
    <xf numFmtId="0" fontId="2" fillId="0" borderId="1" xfId="0" applyFont="1" applyFill="1" applyBorder="1" applyAlignment="1">
      <alignment vertical="center" wrapText="1"/>
    </xf>
    <xf numFmtId="3" fontId="2" fillId="0" borderId="1" xfId="0" applyNumberFormat="1" applyFont="1" applyFill="1" applyBorder="1" applyAlignment="1">
      <alignment horizontal="right" vertical="center" wrapText="1"/>
    </xf>
    <xf numFmtId="3" fontId="9" fillId="0" borderId="1" xfId="0" applyNumberFormat="1" applyFont="1" applyFill="1" applyBorder="1" applyAlignment="1">
      <alignment horizontal="right" vertical="center" wrapText="1"/>
    </xf>
    <xf numFmtId="43" fontId="3" fillId="0" borderId="1" xfId="15" applyFont="1" applyFill="1" applyBorder="1" applyAlignment="1">
      <alignment horizontal="left" vertical="center" wrapText="1"/>
    </xf>
    <xf numFmtId="178" fontId="3" fillId="0" borderId="1" xfId="15" applyNumberFormat="1" applyFont="1" applyFill="1" applyBorder="1" applyAlignment="1">
      <alignment horizontal="right" vertical="center" wrapText="1"/>
    </xf>
    <xf numFmtId="3" fontId="3" fillId="0" borderId="1" xfId="15" applyNumberFormat="1" applyFont="1" applyFill="1" applyBorder="1" applyAlignment="1">
      <alignment horizontal="right" vertical="center" wrapText="1"/>
    </xf>
    <xf numFmtId="0" fontId="9" fillId="0" borderId="1" xfId="0" applyFont="1" applyFill="1" applyBorder="1" applyAlignment="1">
      <alignment vertical="center" wrapText="1"/>
    </xf>
    <xf numFmtId="0" fontId="3" fillId="0" borderId="1" xfId="0" applyFont="1" applyFill="1" applyBorder="1" applyAlignment="1">
      <alignment vertical="center" wrapText="1"/>
    </xf>
    <xf numFmtId="3" fontId="3" fillId="0" borderId="1" xfId="0" applyNumberFormat="1" applyFont="1" applyFill="1" applyBorder="1" applyAlignment="1">
      <alignment horizontal="right" vertical="center" wrapText="1"/>
    </xf>
    <xf numFmtId="0" fontId="3" fillId="0" borderId="1" xfId="0" applyFont="1" applyFill="1" applyBorder="1" applyAlignment="1">
      <alignment horizontal="righ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178" fontId="3" fillId="0" borderId="4" xfId="15" applyNumberFormat="1" applyFont="1" applyFill="1" applyBorder="1" applyAlignment="1">
      <alignment horizontal="right" vertical="center" wrapText="1"/>
    </xf>
    <xf numFmtId="0" fontId="3" fillId="0" borderId="4" xfId="0" applyFont="1" applyFill="1" applyBorder="1" applyAlignment="1">
      <alignment horizontal="right" vertical="center" wrapText="1"/>
    </xf>
    <xf numFmtId="3" fontId="3" fillId="0" borderId="4" xfId="15"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wrapText="1"/>
    </xf>
    <xf numFmtId="0" fontId="2" fillId="0" borderId="3" xfId="0" applyFont="1" applyFill="1" applyBorder="1" applyAlignment="1">
      <alignment horizontal="center" vertical="center"/>
    </xf>
    <xf numFmtId="3" fontId="3" fillId="0" borderId="3" xfId="0" applyNumberFormat="1" applyFont="1" applyFill="1" applyBorder="1" applyAlignment="1">
      <alignment horizontal="center" vertical="center" wrapText="1"/>
    </xf>
    <xf numFmtId="0" fontId="2" fillId="0" borderId="0" xfId="0" applyFont="1" applyAlignment="1">
      <alignment vertical="center" wrapText="1"/>
    </xf>
    <xf numFmtId="3" fontId="3" fillId="0" borderId="1" xfId="0" applyNumberFormat="1" applyFont="1" applyFill="1" applyBorder="1" applyAlignment="1">
      <alignment horizontal="center" vertical="center" wrapText="1"/>
    </xf>
    <xf numFmtId="0" fontId="3" fillId="0" borderId="15"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3" fontId="3" fillId="0" borderId="4" xfId="0" applyNumberFormat="1" applyFont="1" applyBorder="1" applyAlignment="1">
      <alignment vertical="center" wrapText="1"/>
    </xf>
    <xf numFmtId="0" fontId="3" fillId="0" borderId="0" xfId="0" applyFont="1" applyAlignment="1">
      <alignment horizontal="center" vertical="center" wrapText="1"/>
    </xf>
    <xf numFmtId="1" fontId="3" fillId="0" borderId="0" xfId="0" applyNumberFormat="1" applyFont="1" applyAlignment="1">
      <alignment vertical="center" wrapText="1"/>
    </xf>
    <xf numFmtId="0" fontId="3" fillId="0" borderId="0" xfId="0" applyFont="1" applyAlignment="1">
      <alignment horizontal="left"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xf>
    <xf numFmtId="0" fontId="3" fillId="0" borderId="5" xfId="0" applyFont="1" applyBorder="1" applyAlignment="1">
      <alignment/>
    </xf>
    <xf numFmtId="0" fontId="2" fillId="0" borderId="2" xfId="0" applyFont="1" applyBorder="1" applyAlignment="1">
      <alignment horizontal="center" vertical="center" wrapText="1" shrinkToFit="1"/>
    </xf>
    <xf numFmtId="0" fontId="11" fillId="0" borderId="0" xfId="0" applyFont="1" applyAlignment="1">
      <alignment/>
    </xf>
    <xf numFmtId="0" fontId="2" fillId="0" borderId="7" xfId="0" applyFont="1" applyBorder="1" applyAlignment="1">
      <alignment horizontal="center" vertical="center" wrapText="1" shrinkToFit="1"/>
    </xf>
    <xf numFmtId="0" fontId="2" fillId="0" borderId="9" xfId="0" applyFont="1" applyBorder="1" applyAlignment="1">
      <alignment horizontal="center" vertical="center" wrapText="1" shrinkToFit="1"/>
    </xf>
    <xf numFmtId="0" fontId="2" fillId="0" borderId="0" xfId="0" applyFont="1" applyAlignment="1">
      <alignment horizontal="center" vertical="center" wrapText="1"/>
    </xf>
    <xf numFmtId="0" fontId="2" fillId="0" borderId="8" xfId="0" applyFont="1" applyBorder="1" applyAlignment="1">
      <alignment horizontal="center" vertical="center" wrapText="1" shrinkToFit="1"/>
    </xf>
    <xf numFmtId="0" fontId="2" fillId="0" borderId="3" xfId="0" applyFont="1" applyBorder="1" applyAlignment="1">
      <alignment horizontal="center" vertical="center" wrapText="1"/>
    </xf>
    <xf numFmtId="164" fontId="2" fillId="0" borderId="3" xfId="0" applyNumberFormat="1" applyFont="1" applyBorder="1" applyAlignment="1">
      <alignment horizontal="right" vertical="center" wrapText="1"/>
    </xf>
    <xf numFmtId="2" fontId="2" fillId="0" borderId="3" xfId="0" applyNumberFormat="1" applyFont="1" applyBorder="1" applyAlignment="1">
      <alignment horizontal="right" vertical="center" wrapText="1"/>
    </xf>
    <xf numFmtId="0" fontId="3" fillId="0" borderId="3" xfId="0" applyFont="1" applyBorder="1" applyAlignment="1">
      <alignment vertical="center" wrapText="1"/>
    </xf>
    <xf numFmtId="164" fontId="3" fillId="0" borderId="1" xfId="0" applyNumberFormat="1" applyFont="1" applyBorder="1" applyAlignment="1">
      <alignment horizontal="right" vertical="center" wrapText="1"/>
    </xf>
    <xf numFmtId="2" fontId="3" fillId="0" borderId="1" xfId="0" applyNumberFormat="1" applyFont="1" applyBorder="1" applyAlignment="1">
      <alignment vertical="center"/>
    </xf>
    <xf numFmtId="0" fontId="3" fillId="0" borderId="1" xfId="0" applyFont="1" applyBorder="1" applyAlignment="1">
      <alignment vertical="center"/>
    </xf>
    <xf numFmtId="164" fontId="3" fillId="0" borderId="1" xfId="0" applyNumberFormat="1" applyFont="1" applyBorder="1" applyAlignment="1">
      <alignment vertical="center"/>
    </xf>
    <xf numFmtId="164" fontId="3" fillId="0" borderId="4" xfId="0" applyNumberFormat="1" applyFont="1" applyBorder="1" applyAlignment="1">
      <alignment horizontal="right" vertical="center" wrapText="1"/>
    </xf>
    <xf numFmtId="2" fontId="3" fillId="0" borderId="4" xfId="0" applyNumberFormat="1" applyFont="1" applyBorder="1" applyAlignment="1">
      <alignment vertical="center"/>
    </xf>
    <xf numFmtId="0" fontId="3" fillId="0" borderId="4" xfId="0" applyFont="1" applyBorder="1" applyAlignment="1">
      <alignment vertical="center"/>
    </xf>
    <xf numFmtId="164" fontId="3" fillId="0" borderId="4" xfId="0" applyNumberFormat="1" applyFont="1" applyBorder="1" applyAlignment="1">
      <alignment vertical="center"/>
    </xf>
    <xf numFmtId="0" fontId="10" fillId="0" borderId="0" xfId="0" applyFont="1" applyAlignment="1">
      <alignment horizontal="center"/>
    </xf>
  </cellXfs>
  <cellStyles count="10">
    <cellStyle name="Normal" xfId="0"/>
    <cellStyle name="Comma" xfId="15"/>
    <cellStyle name="Comma [0]" xfId="16"/>
    <cellStyle name="Currency" xfId="17"/>
    <cellStyle name="Currency [0]" xfId="18"/>
    <cellStyle name="Normal 2" xfId="19"/>
    <cellStyle name="Normal_Danh muc CTXD" xfId="20"/>
    <cellStyle name="Normal_Mau bieu tong hop KH 2011 cap huyen va cac phong 29.6.2010)"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0</xdr:row>
      <xdr:rowOff>0</xdr:rowOff>
    </xdr:from>
    <xdr:to>
      <xdr:col>8</xdr:col>
      <xdr:colOff>647700</xdr:colOff>
      <xdr:row>0</xdr:row>
      <xdr:rowOff>0</xdr:rowOff>
    </xdr:to>
    <xdr:sp>
      <xdr:nvSpPr>
        <xdr:cNvPr id="1" name="Line 1"/>
        <xdr:cNvSpPr>
          <a:spLocks/>
        </xdr:cNvSpPr>
      </xdr:nvSpPr>
      <xdr:spPr>
        <a:xfrm>
          <a:off x="3667125" y="0"/>
          <a:ext cx="333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G33"/>
  <sheetViews>
    <sheetView zoomScale="85" zoomScaleNormal="85" zoomScaleSheetLayoutView="100" workbookViewId="0" topLeftCell="A1">
      <selection activeCell="A3" sqref="A3:F3"/>
    </sheetView>
  </sheetViews>
  <sheetFormatPr defaultColWidth="9.140625" defaultRowHeight="12.75"/>
  <cols>
    <col min="1" max="1" width="5.8515625" style="44" bestFit="1" customWidth="1"/>
    <col min="2" max="2" width="56.8515625" style="44" customWidth="1"/>
    <col min="3" max="3" width="17.421875" style="44" hidden="1" customWidth="1"/>
    <col min="4" max="4" width="15.57421875" style="44" customWidth="1"/>
    <col min="5" max="5" width="34.7109375" style="44" customWidth="1"/>
    <col min="6" max="6" width="9.421875" style="44" customWidth="1"/>
    <col min="7" max="16384" width="9.140625" style="44" customWidth="1"/>
  </cols>
  <sheetData>
    <row r="1" spans="1:6" ht="18.75" customHeight="1">
      <c r="A1" s="124" t="s">
        <v>1244</v>
      </c>
      <c r="B1" s="124"/>
      <c r="C1" s="124"/>
      <c r="D1" s="124"/>
      <c r="E1" s="124"/>
      <c r="F1" s="124"/>
    </row>
    <row r="2" spans="1:7" ht="21" customHeight="1">
      <c r="A2" s="165" t="s">
        <v>571</v>
      </c>
      <c r="B2" s="165"/>
      <c r="C2" s="165"/>
      <c r="D2" s="165"/>
      <c r="E2" s="165"/>
      <c r="F2" s="165"/>
      <c r="G2" s="131"/>
    </row>
    <row r="3" spans="1:7" ht="12.75">
      <c r="A3" s="166" t="s">
        <v>1650</v>
      </c>
      <c r="B3" s="166"/>
      <c r="C3" s="166"/>
      <c r="D3" s="166"/>
      <c r="E3" s="166"/>
      <c r="F3" s="166"/>
      <c r="G3" s="132"/>
    </row>
    <row r="4" spans="1:7" s="49" customFormat="1" ht="15" customHeight="1">
      <c r="A4" s="133"/>
      <c r="B4" s="134"/>
      <c r="C4" s="134"/>
      <c r="D4" s="134"/>
      <c r="E4" s="134"/>
      <c r="F4" s="134"/>
      <c r="G4" s="135"/>
    </row>
    <row r="5" spans="1:7" s="49" customFormat="1" ht="16.5" customHeight="1">
      <c r="A5" s="136"/>
      <c r="B5" s="137"/>
      <c r="C5" s="137"/>
      <c r="D5" s="137"/>
      <c r="E5" s="138" t="s">
        <v>1251</v>
      </c>
      <c r="F5" s="138"/>
      <c r="G5" s="135"/>
    </row>
    <row r="6" spans="1:7" s="45" customFormat="1" ht="48.75" customHeight="1">
      <c r="A6" s="139" t="s">
        <v>1106</v>
      </c>
      <c r="B6" s="139" t="s">
        <v>1606</v>
      </c>
      <c r="C6" s="139" t="s">
        <v>572</v>
      </c>
      <c r="D6" s="139" t="s">
        <v>1248</v>
      </c>
      <c r="E6" s="139" t="s">
        <v>576</v>
      </c>
      <c r="F6" s="140" t="s">
        <v>198</v>
      </c>
      <c r="G6" s="45"/>
    </row>
    <row r="7" spans="1:6" s="48" customFormat="1" ht="24.75" customHeight="1">
      <c r="A7" s="141"/>
      <c r="B7" s="142" t="s">
        <v>1245</v>
      </c>
      <c r="C7" s="143">
        <f>SUM(C8:C24)</f>
        <v>800043</v>
      </c>
      <c r="D7" s="143">
        <v>343000</v>
      </c>
      <c r="E7" s="143"/>
      <c r="F7" s="144"/>
    </row>
    <row r="8" spans="1:6" ht="20.25" customHeight="1">
      <c r="A8" s="145">
        <v>1</v>
      </c>
      <c r="B8" s="146" t="s">
        <v>1174</v>
      </c>
      <c r="C8" s="147">
        <v>16800</v>
      </c>
      <c r="D8" s="147">
        <v>10000</v>
      </c>
      <c r="E8" s="148" t="s">
        <v>881</v>
      </c>
      <c r="F8" s="149"/>
    </row>
    <row r="9" spans="1:6" ht="12.75">
      <c r="A9" s="145">
        <f>A8+1</f>
        <v>2</v>
      </c>
      <c r="B9" s="146" t="s">
        <v>1175</v>
      </c>
      <c r="C9" s="147">
        <v>20000</v>
      </c>
      <c r="D9" s="147">
        <v>20000</v>
      </c>
      <c r="E9" s="148" t="s">
        <v>539</v>
      </c>
      <c r="F9" s="149"/>
    </row>
    <row r="10" spans="1:6" ht="25.5">
      <c r="A10" s="145">
        <f>A9+1</f>
        <v>3</v>
      </c>
      <c r="B10" s="146" t="s">
        <v>1252</v>
      </c>
      <c r="C10" s="147">
        <v>3000</v>
      </c>
      <c r="D10" s="147">
        <v>3000</v>
      </c>
      <c r="E10" s="148" t="s">
        <v>1186</v>
      </c>
      <c r="F10" s="149"/>
    </row>
    <row r="11" spans="1:6" ht="12.75">
      <c r="A11" s="145">
        <f>A10+1</f>
        <v>4</v>
      </c>
      <c r="B11" s="146" t="s">
        <v>1191</v>
      </c>
      <c r="C11" s="147">
        <v>4000</v>
      </c>
      <c r="D11" s="147">
        <v>4000</v>
      </c>
      <c r="E11" s="148"/>
      <c r="F11" s="150"/>
    </row>
    <row r="12" spans="1:6" s="60" customFormat="1" ht="22.5" customHeight="1">
      <c r="A12" s="151"/>
      <c r="B12" s="152" t="s">
        <v>1189</v>
      </c>
      <c r="C12" s="153"/>
      <c r="D12" s="153">
        <v>2000</v>
      </c>
      <c r="E12" s="154"/>
      <c r="F12" s="155"/>
    </row>
    <row r="13" spans="1:6" s="60" customFormat="1" ht="25.5">
      <c r="A13" s="151"/>
      <c r="B13" s="156" t="s">
        <v>1190</v>
      </c>
      <c r="C13" s="157"/>
      <c r="D13" s="157">
        <v>2000</v>
      </c>
      <c r="E13" s="148" t="s">
        <v>132</v>
      </c>
      <c r="F13" s="155"/>
    </row>
    <row r="14" spans="1:6" ht="12.75">
      <c r="A14" s="145">
        <f>A11+1</f>
        <v>5</v>
      </c>
      <c r="B14" s="146" t="s">
        <v>303</v>
      </c>
      <c r="C14" s="147">
        <v>10000</v>
      </c>
      <c r="D14" s="147">
        <v>10000</v>
      </c>
      <c r="E14" s="148" t="s">
        <v>1551</v>
      </c>
      <c r="F14" s="149"/>
    </row>
    <row r="15" spans="1:6" ht="12.75">
      <c r="A15" s="145">
        <f>A14+1</f>
        <v>6</v>
      </c>
      <c r="B15" s="146" t="s">
        <v>304</v>
      </c>
      <c r="C15" s="147">
        <v>7043</v>
      </c>
      <c r="D15" s="147">
        <v>5000</v>
      </c>
      <c r="E15" s="148" t="s">
        <v>881</v>
      </c>
      <c r="F15" s="149"/>
    </row>
    <row r="16" spans="1:6" ht="12.75">
      <c r="A16" s="145">
        <f>A15+1</f>
        <v>7</v>
      </c>
      <c r="B16" s="146" t="s">
        <v>305</v>
      </c>
      <c r="C16" s="147">
        <v>35000</v>
      </c>
      <c r="D16" s="147">
        <v>15000</v>
      </c>
      <c r="E16" s="148" t="s">
        <v>1125</v>
      </c>
      <c r="F16" s="149"/>
    </row>
    <row r="17" spans="1:6" ht="12.75">
      <c r="A17" s="145">
        <f>A16+1</f>
        <v>8</v>
      </c>
      <c r="B17" s="146" t="s">
        <v>1250</v>
      </c>
      <c r="C17" s="147"/>
      <c r="D17" s="147">
        <v>1000</v>
      </c>
      <c r="E17" s="148" t="s">
        <v>1187</v>
      </c>
      <c r="F17" s="149"/>
    </row>
    <row r="18" spans="1:6" ht="12.75">
      <c r="A18" s="145">
        <f>A17+1</f>
        <v>9</v>
      </c>
      <c r="B18" s="146" t="s">
        <v>1249</v>
      </c>
      <c r="C18" s="147">
        <v>63000</v>
      </c>
      <c r="D18" s="147">
        <v>20000</v>
      </c>
      <c r="E18" s="148" t="s">
        <v>664</v>
      </c>
      <c r="F18" s="149"/>
    </row>
    <row r="19" spans="1:6" ht="12.75">
      <c r="A19" s="145">
        <f>A18+1</f>
        <v>10</v>
      </c>
      <c r="B19" s="146" t="s">
        <v>1247</v>
      </c>
      <c r="C19" s="147">
        <v>45000</v>
      </c>
      <c r="D19" s="147">
        <v>15000</v>
      </c>
      <c r="E19" s="148"/>
      <c r="F19" s="149"/>
    </row>
    <row r="20" spans="1:6" ht="12.75">
      <c r="A20" s="145">
        <f>A19+1</f>
        <v>11</v>
      </c>
      <c r="B20" s="146" t="s">
        <v>1654</v>
      </c>
      <c r="C20" s="147">
        <v>303000</v>
      </c>
      <c r="D20" s="147">
        <v>30000</v>
      </c>
      <c r="E20" s="148"/>
      <c r="F20" s="149"/>
    </row>
    <row r="21" spans="1:6" ht="12.75">
      <c r="A21" s="145">
        <f>A20+1</f>
        <v>12</v>
      </c>
      <c r="B21" s="146" t="s">
        <v>306</v>
      </c>
      <c r="C21" s="147">
        <v>10000</v>
      </c>
      <c r="D21" s="147">
        <v>10000</v>
      </c>
      <c r="E21" s="148" t="s">
        <v>1188</v>
      </c>
      <c r="F21" s="149"/>
    </row>
    <row r="22" spans="1:6" s="58" customFormat="1" ht="45" customHeight="1">
      <c r="A22" s="19">
        <f>A21+1</f>
        <v>13</v>
      </c>
      <c r="B22" s="18" t="s">
        <v>133</v>
      </c>
      <c r="C22" s="33">
        <v>170200</v>
      </c>
      <c r="D22" s="33">
        <v>100000</v>
      </c>
      <c r="E22" s="158" t="s">
        <v>882</v>
      </c>
      <c r="F22" s="24"/>
    </row>
    <row r="23" spans="1:6" ht="18.75" customHeight="1">
      <c r="A23" s="145">
        <f>A22+1</f>
        <v>14</v>
      </c>
      <c r="B23" s="146" t="s">
        <v>1246</v>
      </c>
      <c r="C23" s="147">
        <v>28000</v>
      </c>
      <c r="D23" s="147">
        <v>15000</v>
      </c>
      <c r="E23" s="148" t="s">
        <v>883</v>
      </c>
      <c r="F23" s="149"/>
    </row>
    <row r="24" spans="1:6" ht="18.75" customHeight="1">
      <c r="A24" s="159">
        <f>A23+1</f>
        <v>15</v>
      </c>
      <c r="B24" s="160" t="s">
        <v>307</v>
      </c>
      <c r="C24" s="161">
        <v>85000</v>
      </c>
      <c r="D24" s="161">
        <v>85000</v>
      </c>
      <c r="E24" s="162" t="s">
        <v>1125</v>
      </c>
      <c r="F24" s="163"/>
    </row>
    <row r="25" spans="3:6" ht="12.75">
      <c r="C25" s="164"/>
      <c r="D25" s="164"/>
      <c r="E25" s="164"/>
      <c r="F25" s="164"/>
    </row>
    <row r="26" spans="3:6" ht="12.75">
      <c r="C26" s="164"/>
      <c r="D26" s="164"/>
      <c r="E26" s="164"/>
      <c r="F26" s="164"/>
    </row>
    <row r="27" spans="3:6" ht="12.75">
      <c r="C27" s="164"/>
      <c r="D27" s="164"/>
      <c r="E27" s="164"/>
      <c r="F27" s="164"/>
    </row>
    <row r="28" spans="3:6" ht="12.75">
      <c r="C28" s="164"/>
      <c r="D28" s="164"/>
      <c r="E28" s="164"/>
      <c r="F28" s="164"/>
    </row>
    <row r="29" spans="3:6" ht="12.75">
      <c r="C29" s="164"/>
      <c r="D29" s="164"/>
      <c r="E29" s="164"/>
      <c r="F29" s="164"/>
    </row>
    <row r="30" spans="3:6" ht="12.75">
      <c r="C30" s="164"/>
      <c r="D30" s="164"/>
      <c r="E30" s="164"/>
      <c r="F30" s="164"/>
    </row>
    <row r="31" spans="3:6" ht="12.75">
      <c r="C31" s="164"/>
      <c r="D31" s="164"/>
      <c r="E31" s="164"/>
      <c r="F31" s="164"/>
    </row>
    <row r="32" spans="3:6" ht="12.75">
      <c r="C32" s="164"/>
      <c r="D32" s="164"/>
      <c r="E32" s="164"/>
      <c r="F32" s="164"/>
    </row>
    <row r="33" spans="3:6" ht="12.75">
      <c r="C33" s="164"/>
      <c r="D33" s="164"/>
      <c r="E33" s="164"/>
      <c r="F33" s="164"/>
    </row>
  </sheetData>
  <mergeCells count="5">
    <mergeCell ref="A4:F4"/>
    <mergeCell ref="E5:F5"/>
    <mergeCell ref="A1:F1"/>
    <mergeCell ref="A2:F2"/>
    <mergeCell ref="A3:F3"/>
  </mergeCells>
  <printOptions/>
  <pageMargins left="0.62" right="0.37" top="0.5" bottom="0.45" header="0.28" footer="0.23"/>
  <pageSetup horizontalDpi="600" verticalDpi="600" orientation="landscape" scale="105" r:id="rId1"/>
  <headerFooter alignWithMargins="0">
    <oddHeader>&amp;R&amp;"Times New Roman,Bold"&amp;12Biểu 4</oddHeader>
    <oddFooter xml:space="preserve">&amp;C&amp;P+89  </oddFooter>
  </headerFooter>
</worksheet>
</file>

<file path=xl/worksheets/sheet10.xml><?xml version="1.0" encoding="utf-8"?>
<worksheet xmlns="http://schemas.openxmlformats.org/spreadsheetml/2006/main" xmlns:r="http://schemas.openxmlformats.org/officeDocument/2006/relationships">
  <sheetPr>
    <tabColor indexed="10"/>
  </sheetPr>
  <dimension ref="A1:BR325"/>
  <sheetViews>
    <sheetView zoomScaleSheetLayoutView="100" workbookViewId="0" topLeftCell="I1">
      <selection activeCell="R5" sqref="R5:U5"/>
    </sheetView>
  </sheetViews>
  <sheetFormatPr defaultColWidth="9.140625" defaultRowHeight="12.75"/>
  <cols>
    <col min="1" max="1" width="5.421875" style="279" customWidth="1"/>
    <col min="2" max="2" width="37.421875" style="279" customWidth="1"/>
    <col min="3" max="3" width="6.8515625" style="279" customWidth="1"/>
    <col min="4" max="4" width="7.421875" style="279" customWidth="1"/>
    <col min="5" max="5" width="7.140625" style="279" customWidth="1"/>
    <col min="6" max="6" width="9.00390625" style="279" customWidth="1"/>
    <col min="7" max="7" width="9.421875" style="279" customWidth="1"/>
    <col min="8" max="8" width="8.28125" style="279" customWidth="1"/>
    <col min="9" max="9" width="9.57421875" style="279" customWidth="1"/>
    <col min="10" max="10" width="9.140625" style="279" customWidth="1"/>
    <col min="11" max="18" width="9.140625" style="258" customWidth="1"/>
    <col min="19" max="19" width="10.140625" style="258" bestFit="1" customWidth="1"/>
    <col min="20" max="20" width="21.7109375" style="172" customWidth="1"/>
    <col min="21" max="21" width="10.8515625" style="6" customWidth="1"/>
    <col min="22" max="24" width="9.140625" style="279" customWidth="1"/>
    <col min="25" max="25" width="9.140625" style="464" customWidth="1"/>
    <col min="26" max="26" width="9.140625" style="279" customWidth="1"/>
    <col min="27" max="16384" width="9.140625" style="279" customWidth="1"/>
  </cols>
  <sheetData>
    <row r="1" spans="1:70" s="168" customFormat="1" ht="15" customHeight="1">
      <c r="A1" s="130" t="s">
        <v>1244</v>
      </c>
      <c r="B1" s="130"/>
      <c r="C1" s="130"/>
      <c r="D1" s="130"/>
      <c r="E1" s="130"/>
      <c r="F1" s="130"/>
      <c r="G1" s="130"/>
      <c r="H1" s="130"/>
      <c r="I1" s="130"/>
      <c r="J1" s="130"/>
      <c r="K1" s="130"/>
      <c r="L1" s="130"/>
      <c r="M1" s="130"/>
      <c r="N1" s="130"/>
      <c r="O1" s="130"/>
      <c r="P1" s="130"/>
      <c r="Q1" s="130"/>
      <c r="R1" s="130"/>
      <c r="S1" s="130"/>
      <c r="T1" s="130"/>
      <c r="U1" s="130"/>
      <c r="V1" s="439"/>
      <c r="W1" s="439"/>
      <c r="X1" s="439"/>
      <c r="Y1" s="458"/>
      <c r="Z1" s="439"/>
      <c r="AA1" s="459"/>
      <c r="AB1" s="459"/>
      <c r="AC1" s="459"/>
      <c r="AD1" s="459"/>
      <c r="AE1" s="459"/>
      <c r="AF1" s="459"/>
      <c r="AG1" s="459"/>
      <c r="AH1" s="459"/>
      <c r="AI1" s="459"/>
      <c r="AJ1" s="459"/>
      <c r="AK1" s="459"/>
      <c r="AL1" s="459"/>
      <c r="AM1" s="459"/>
      <c r="AN1" s="459" t="s">
        <v>186</v>
      </c>
      <c r="AO1" s="459"/>
      <c r="AP1" s="459"/>
      <c r="AQ1" s="459"/>
      <c r="AR1" s="459"/>
      <c r="AS1" s="459"/>
      <c r="AT1" s="459"/>
      <c r="AU1" s="459"/>
      <c r="AV1" s="459"/>
      <c r="AW1" s="459"/>
      <c r="AX1" s="459"/>
      <c r="AY1" s="459"/>
      <c r="AZ1" s="459"/>
      <c r="BA1" s="459"/>
      <c r="BB1" s="459"/>
      <c r="BC1" s="459"/>
      <c r="BD1" s="459"/>
      <c r="BE1" s="459"/>
      <c r="BF1" s="459"/>
      <c r="BG1" s="459"/>
      <c r="BH1" s="459"/>
      <c r="BI1" s="459"/>
      <c r="BJ1" s="459"/>
      <c r="BK1" s="459"/>
      <c r="BL1" s="459"/>
      <c r="BM1" s="459"/>
      <c r="BN1" s="459"/>
      <c r="BO1" s="459"/>
      <c r="BP1" s="459"/>
      <c r="BQ1" s="459"/>
      <c r="BR1" s="459"/>
    </row>
    <row r="2" spans="1:70" s="461" customFormat="1" ht="15" customHeight="1">
      <c r="A2" s="230" t="s">
        <v>437</v>
      </c>
      <c r="B2" s="230"/>
      <c r="C2" s="230"/>
      <c r="D2" s="230"/>
      <c r="E2" s="230"/>
      <c r="F2" s="230"/>
      <c r="G2" s="230"/>
      <c r="H2" s="230"/>
      <c r="I2" s="230"/>
      <c r="J2" s="230"/>
      <c r="K2" s="230"/>
      <c r="L2" s="230"/>
      <c r="M2" s="230"/>
      <c r="N2" s="230"/>
      <c r="O2" s="230"/>
      <c r="P2" s="230"/>
      <c r="Q2" s="230"/>
      <c r="R2" s="230"/>
      <c r="S2" s="230"/>
      <c r="T2" s="230"/>
      <c r="U2" s="230"/>
      <c r="V2" s="439"/>
      <c r="W2" s="439"/>
      <c r="X2" s="439"/>
      <c r="Y2" s="458"/>
      <c r="Z2" s="439"/>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row>
    <row r="3" spans="1:70" s="461" customFormat="1" ht="15.75" customHeight="1">
      <c r="A3" s="266" t="str">
        <f>+'Bieu so 4'!A3</f>
        <v>                   (Kèm theo Quyết định số: 41/2010/QĐ-UBND ngày 29/12/2010 của UBND tỉnh Vĩnh Phúc)</v>
      </c>
      <c r="B3" s="266"/>
      <c r="C3" s="266"/>
      <c r="D3" s="266"/>
      <c r="E3" s="266"/>
      <c r="F3" s="266"/>
      <c r="G3" s="266"/>
      <c r="H3" s="266"/>
      <c r="I3" s="266"/>
      <c r="J3" s="266"/>
      <c r="K3" s="266"/>
      <c r="L3" s="266"/>
      <c r="M3" s="266"/>
      <c r="N3" s="266"/>
      <c r="O3" s="266"/>
      <c r="P3" s="266"/>
      <c r="Q3" s="266"/>
      <c r="R3" s="266"/>
      <c r="S3" s="266"/>
      <c r="T3" s="266"/>
      <c r="U3" s="266"/>
      <c r="V3" s="462"/>
      <c r="W3" s="462"/>
      <c r="X3" s="462"/>
      <c r="Y3" s="463"/>
      <c r="Z3" s="462"/>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row>
    <row r="4" spans="1:70" s="461" customFormat="1" ht="15.75" customHeight="1">
      <c r="A4" s="234"/>
      <c r="B4" s="234"/>
      <c r="C4" s="234"/>
      <c r="D4" s="234"/>
      <c r="E4" s="234"/>
      <c r="F4" s="234"/>
      <c r="G4" s="234"/>
      <c r="H4" s="234"/>
      <c r="I4" s="234"/>
      <c r="J4" s="234"/>
      <c r="K4" s="234"/>
      <c r="L4" s="234"/>
      <c r="M4" s="234"/>
      <c r="N4" s="234"/>
      <c r="O4" s="234"/>
      <c r="P4" s="234"/>
      <c r="Q4" s="234"/>
      <c r="R4" s="234"/>
      <c r="S4" s="234"/>
      <c r="T4" s="234"/>
      <c r="U4" s="234"/>
      <c r="V4" s="462"/>
      <c r="W4" s="462"/>
      <c r="X4" s="462"/>
      <c r="Y4" s="463"/>
      <c r="Z4" s="462"/>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460"/>
      <c r="BK4" s="460"/>
      <c r="BL4" s="460"/>
      <c r="BM4" s="460"/>
      <c r="BN4" s="460"/>
      <c r="BO4" s="460"/>
      <c r="BP4" s="460"/>
      <c r="BQ4" s="460"/>
      <c r="BR4" s="460"/>
    </row>
    <row r="5" spans="18:21" ht="12.75">
      <c r="R5" s="511" t="str">
        <f>'5trieu ha'!J4</f>
        <v>Đơn vị tính: Triệu đồng</v>
      </c>
      <c r="S5" s="511"/>
      <c r="T5" s="511"/>
      <c r="U5" s="511"/>
    </row>
    <row r="6" spans="1:25" ht="31.5" customHeight="1">
      <c r="A6" s="126" t="s">
        <v>187</v>
      </c>
      <c r="B6" s="126" t="s">
        <v>188</v>
      </c>
      <c r="C6" s="126" t="s">
        <v>189</v>
      </c>
      <c r="D6" s="126" t="s">
        <v>190</v>
      </c>
      <c r="E6" s="126" t="s">
        <v>191</v>
      </c>
      <c r="F6" s="126" t="s">
        <v>192</v>
      </c>
      <c r="G6" s="465" t="s">
        <v>193</v>
      </c>
      <c r="H6" s="466"/>
      <c r="I6" s="467"/>
      <c r="J6" s="126" t="s">
        <v>438</v>
      </c>
      <c r="K6" s="465" t="s">
        <v>1243</v>
      </c>
      <c r="L6" s="466"/>
      <c r="M6" s="467"/>
      <c r="N6" s="465" t="s">
        <v>194</v>
      </c>
      <c r="O6" s="466"/>
      <c r="P6" s="467"/>
      <c r="Q6" s="465" t="s">
        <v>236</v>
      </c>
      <c r="R6" s="466"/>
      <c r="S6" s="467"/>
      <c r="T6" s="126" t="s">
        <v>195</v>
      </c>
      <c r="U6" s="126" t="s">
        <v>198</v>
      </c>
      <c r="V6" s="468"/>
      <c r="Y6" s="277"/>
    </row>
    <row r="7" spans="1:22" ht="21" customHeight="1">
      <c r="A7" s="127"/>
      <c r="B7" s="127"/>
      <c r="C7" s="127"/>
      <c r="D7" s="127"/>
      <c r="E7" s="127"/>
      <c r="F7" s="127"/>
      <c r="G7" s="126" t="s">
        <v>196</v>
      </c>
      <c r="H7" s="465" t="s">
        <v>197</v>
      </c>
      <c r="I7" s="467"/>
      <c r="J7" s="127"/>
      <c r="K7" s="126" t="s">
        <v>196</v>
      </c>
      <c r="L7" s="465" t="s">
        <v>197</v>
      </c>
      <c r="M7" s="467"/>
      <c r="N7" s="126" t="s">
        <v>196</v>
      </c>
      <c r="O7" s="465" t="s">
        <v>197</v>
      </c>
      <c r="P7" s="467"/>
      <c r="Q7" s="126" t="s">
        <v>196</v>
      </c>
      <c r="R7" s="465" t="s">
        <v>197</v>
      </c>
      <c r="S7" s="467"/>
      <c r="T7" s="127"/>
      <c r="U7" s="127"/>
      <c r="V7" s="468"/>
    </row>
    <row r="8" spans="1:22" ht="95.25" customHeight="1">
      <c r="A8" s="128"/>
      <c r="B8" s="128"/>
      <c r="C8" s="128"/>
      <c r="D8" s="128"/>
      <c r="E8" s="128"/>
      <c r="F8" s="128"/>
      <c r="G8" s="128"/>
      <c r="H8" s="469" t="s">
        <v>1560</v>
      </c>
      <c r="I8" s="469" t="s">
        <v>977</v>
      </c>
      <c r="J8" s="128"/>
      <c r="K8" s="128"/>
      <c r="L8" s="469" t="s">
        <v>199</v>
      </c>
      <c r="M8" s="469" t="s">
        <v>1560</v>
      </c>
      <c r="N8" s="128"/>
      <c r="O8" s="469" t="s">
        <v>199</v>
      </c>
      <c r="P8" s="469" t="s">
        <v>1560</v>
      </c>
      <c r="Q8" s="128"/>
      <c r="R8" s="469" t="s">
        <v>1559</v>
      </c>
      <c r="S8" s="469" t="s">
        <v>200</v>
      </c>
      <c r="T8" s="128"/>
      <c r="U8" s="128"/>
      <c r="V8" s="468"/>
    </row>
    <row r="9" spans="1:25" s="471" customFormat="1" ht="12.75">
      <c r="A9" s="470">
        <v>1</v>
      </c>
      <c r="B9" s="470">
        <v>2</v>
      </c>
      <c r="C9" s="470">
        <v>3</v>
      </c>
      <c r="D9" s="470">
        <v>4</v>
      </c>
      <c r="E9" s="470">
        <v>5</v>
      </c>
      <c r="F9" s="470">
        <v>6</v>
      </c>
      <c r="G9" s="470">
        <v>7</v>
      </c>
      <c r="H9" s="470">
        <v>8</v>
      </c>
      <c r="I9" s="470">
        <v>9</v>
      </c>
      <c r="J9" s="470">
        <v>10</v>
      </c>
      <c r="K9" s="470">
        <v>11</v>
      </c>
      <c r="L9" s="470">
        <v>12</v>
      </c>
      <c r="M9" s="470">
        <v>13</v>
      </c>
      <c r="N9" s="470">
        <v>14</v>
      </c>
      <c r="O9" s="470">
        <v>15</v>
      </c>
      <c r="P9" s="470">
        <v>16</v>
      </c>
      <c r="Q9" s="470">
        <v>17</v>
      </c>
      <c r="R9" s="470">
        <v>18</v>
      </c>
      <c r="S9" s="470">
        <v>19</v>
      </c>
      <c r="T9" s="470">
        <v>20</v>
      </c>
      <c r="U9" s="470">
        <v>20</v>
      </c>
      <c r="Y9" s="472"/>
    </row>
    <row r="10" spans="1:22" ht="19.5" customHeight="1">
      <c r="A10" s="473"/>
      <c r="B10" s="444" t="s">
        <v>201</v>
      </c>
      <c r="C10" s="473"/>
      <c r="D10" s="474"/>
      <c r="E10" s="475"/>
      <c r="F10" s="476">
        <v>271446</v>
      </c>
      <c r="G10" s="476">
        <v>265977.5</v>
      </c>
      <c r="H10" s="476">
        <v>86720.5</v>
      </c>
      <c r="I10" s="476">
        <v>179258</v>
      </c>
      <c r="J10" s="476">
        <v>96417</v>
      </c>
      <c r="K10" s="476">
        <v>75881</v>
      </c>
      <c r="L10" s="476">
        <v>56878</v>
      </c>
      <c r="M10" s="476">
        <v>19503</v>
      </c>
      <c r="N10" s="476">
        <v>190096.5</v>
      </c>
      <c r="O10" s="476">
        <v>122325.5</v>
      </c>
      <c r="P10" s="476">
        <v>68102</v>
      </c>
      <c r="Q10" s="476">
        <v>83065</v>
      </c>
      <c r="R10" s="476">
        <v>19365</v>
      </c>
      <c r="S10" s="476">
        <v>65000</v>
      </c>
      <c r="T10" s="116"/>
      <c r="U10" s="114"/>
      <c r="V10" s="468"/>
    </row>
    <row r="11" spans="1:21" ht="51">
      <c r="A11" s="51" t="s">
        <v>202</v>
      </c>
      <c r="B11" s="477" t="s">
        <v>203</v>
      </c>
      <c r="C11" s="51"/>
      <c r="D11" s="478"/>
      <c r="E11" s="193"/>
      <c r="F11" s="193">
        <v>30067</v>
      </c>
      <c r="G11" s="193">
        <v>26150</v>
      </c>
      <c r="H11" s="193">
        <v>8120</v>
      </c>
      <c r="I11" s="193">
        <v>18030</v>
      </c>
      <c r="J11" s="193">
        <v>21649</v>
      </c>
      <c r="K11" s="193">
        <v>14260</v>
      </c>
      <c r="L11" s="193">
        <v>10510</v>
      </c>
      <c r="M11" s="193">
        <v>3750</v>
      </c>
      <c r="N11" s="193">
        <v>11890</v>
      </c>
      <c r="O11" s="193">
        <v>7520</v>
      </c>
      <c r="P11" s="193">
        <v>4370</v>
      </c>
      <c r="Q11" s="193">
        <v>5380</v>
      </c>
      <c r="R11" s="193">
        <v>875</v>
      </c>
      <c r="S11" s="193">
        <v>4505</v>
      </c>
      <c r="T11" s="65"/>
      <c r="U11" s="35"/>
    </row>
    <row r="12" spans="1:25" s="483" customFormat="1" ht="13.5">
      <c r="A12" s="479" t="s">
        <v>204</v>
      </c>
      <c r="B12" s="480" t="s">
        <v>205</v>
      </c>
      <c r="C12" s="98"/>
      <c r="D12" s="481"/>
      <c r="E12" s="479"/>
      <c r="F12" s="253">
        <v>8613</v>
      </c>
      <c r="G12" s="253">
        <v>8613</v>
      </c>
      <c r="H12" s="253">
        <v>1920</v>
      </c>
      <c r="I12" s="253">
        <v>6693</v>
      </c>
      <c r="J12" s="253">
        <v>8613</v>
      </c>
      <c r="K12" s="253">
        <v>4360</v>
      </c>
      <c r="L12" s="253">
        <v>3460</v>
      </c>
      <c r="M12" s="253">
        <v>900</v>
      </c>
      <c r="N12" s="253">
        <v>4253</v>
      </c>
      <c r="O12" s="253">
        <v>3233</v>
      </c>
      <c r="P12" s="253">
        <v>1020</v>
      </c>
      <c r="Q12" s="253">
        <v>1895</v>
      </c>
      <c r="R12" s="253">
        <v>325</v>
      </c>
      <c r="S12" s="253">
        <v>1570</v>
      </c>
      <c r="T12" s="482"/>
      <c r="U12" s="36"/>
      <c r="Y12" s="484"/>
    </row>
    <row r="13" spans="1:25" ht="25.5">
      <c r="A13" s="53">
        <v>1</v>
      </c>
      <c r="B13" s="485" t="s">
        <v>206</v>
      </c>
      <c r="C13" s="52" t="s">
        <v>205</v>
      </c>
      <c r="D13" s="486"/>
      <c r="E13" s="53">
        <v>2008</v>
      </c>
      <c r="F13" s="196">
        <v>2538</v>
      </c>
      <c r="G13" s="196">
        <v>2538</v>
      </c>
      <c r="H13" s="196">
        <v>0</v>
      </c>
      <c r="I13" s="196">
        <v>2538</v>
      </c>
      <c r="J13" s="196">
        <v>2538</v>
      </c>
      <c r="K13" s="203">
        <v>1500</v>
      </c>
      <c r="L13" s="203">
        <v>1500</v>
      </c>
      <c r="M13" s="203">
        <v>0</v>
      </c>
      <c r="N13" s="198">
        <v>1038</v>
      </c>
      <c r="O13" s="199">
        <v>1038</v>
      </c>
      <c r="P13" s="199">
        <v>0</v>
      </c>
      <c r="Q13" s="203">
        <v>500</v>
      </c>
      <c r="R13" s="203">
        <v>0</v>
      </c>
      <c r="S13" s="203">
        <v>500</v>
      </c>
      <c r="T13" s="1" t="s">
        <v>888</v>
      </c>
      <c r="U13" s="35"/>
      <c r="Y13" s="487"/>
    </row>
    <row r="14" spans="1:25" ht="25.5">
      <c r="A14" s="53">
        <v>2</v>
      </c>
      <c r="B14" s="485" t="s">
        <v>1630</v>
      </c>
      <c r="C14" s="52" t="s">
        <v>208</v>
      </c>
      <c r="D14" s="486"/>
      <c r="E14" s="53">
        <v>2008</v>
      </c>
      <c r="F14" s="196">
        <v>3643</v>
      </c>
      <c r="G14" s="196">
        <v>3643</v>
      </c>
      <c r="H14" s="196">
        <v>960</v>
      </c>
      <c r="I14" s="196">
        <v>2683</v>
      </c>
      <c r="J14" s="196">
        <v>3643</v>
      </c>
      <c r="K14" s="203">
        <v>1060</v>
      </c>
      <c r="L14" s="203">
        <v>560</v>
      </c>
      <c r="M14" s="203">
        <v>500</v>
      </c>
      <c r="N14" s="198">
        <v>2583</v>
      </c>
      <c r="O14" s="199">
        <v>2123</v>
      </c>
      <c r="P14" s="199">
        <v>460</v>
      </c>
      <c r="Q14" s="203">
        <v>1250</v>
      </c>
      <c r="R14" s="203">
        <v>250</v>
      </c>
      <c r="S14" s="203">
        <v>1000</v>
      </c>
      <c r="T14" s="1" t="s">
        <v>888</v>
      </c>
      <c r="U14" s="35"/>
      <c r="Y14" s="487"/>
    </row>
    <row r="15" spans="1:25" ht="25.5">
      <c r="A15" s="53">
        <v>3</v>
      </c>
      <c r="B15" s="485" t="s">
        <v>207</v>
      </c>
      <c r="C15" s="52" t="s">
        <v>208</v>
      </c>
      <c r="D15" s="53" t="s">
        <v>209</v>
      </c>
      <c r="E15" s="53">
        <v>2008</v>
      </c>
      <c r="F15" s="196">
        <v>2432</v>
      </c>
      <c r="G15" s="196">
        <v>2432</v>
      </c>
      <c r="H15" s="196">
        <v>960</v>
      </c>
      <c r="I15" s="196">
        <v>1472</v>
      </c>
      <c r="J15" s="196">
        <v>2432</v>
      </c>
      <c r="K15" s="203">
        <v>1800</v>
      </c>
      <c r="L15" s="203">
        <v>1400</v>
      </c>
      <c r="M15" s="203">
        <v>400</v>
      </c>
      <c r="N15" s="198">
        <v>632</v>
      </c>
      <c r="O15" s="199">
        <v>72</v>
      </c>
      <c r="P15" s="199">
        <v>560</v>
      </c>
      <c r="Q15" s="203">
        <v>145</v>
      </c>
      <c r="R15" s="203">
        <v>75</v>
      </c>
      <c r="S15" s="203">
        <v>70</v>
      </c>
      <c r="T15" s="1" t="s">
        <v>888</v>
      </c>
      <c r="U15" s="35" t="s">
        <v>1561</v>
      </c>
      <c r="Y15" s="487"/>
    </row>
    <row r="16" spans="1:25" s="483" customFormat="1" ht="13.5">
      <c r="A16" s="479" t="s">
        <v>210</v>
      </c>
      <c r="B16" s="488" t="s">
        <v>211</v>
      </c>
      <c r="C16" s="479"/>
      <c r="D16" s="479"/>
      <c r="E16" s="489"/>
      <c r="F16" s="253">
        <v>6482</v>
      </c>
      <c r="G16" s="253">
        <v>6321</v>
      </c>
      <c r="H16" s="253">
        <v>3160.5</v>
      </c>
      <c r="I16" s="253">
        <v>3160.5</v>
      </c>
      <c r="J16" s="253">
        <v>3909</v>
      </c>
      <c r="K16" s="253">
        <v>4150</v>
      </c>
      <c r="L16" s="253">
        <v>2600</v>
      </c>
      <c r="M16" s="253">
        <v>1550</v>
      </c>
      <c r="N16" s="253">
        <v>2171</v>
      </c>
      <c r="O16" s="253">
        <v>560.5</v>
      </c>
      <c r="P16" s="253">
        <v>1610.5</v>
      </c>
      <c r="Q16" s="253">
        <v>760</v>
      </c>
      <c r="R16" s="253">
        <v>200</v>
      </c>
      <c r="S16" s="253">
        <v>560</v>
      </c>
      <c r="T16" s="482"/>
      <c r="U16" s="36"/>
      <c r="V16" s="279"/>
      <c r="Y16" s="487"/>
    </row>
    <row r="17" spans="1:25" ht="38.25">
      <c r="A17" s="52">
        <v>1</v>
      </c>
      <c r="B17" s="490" t="s">
        <v>657</v>
      </c>
      <c r="C17" s="52" t="s">
        <v>211</v>
      </c>
      <c r="D17" s="53"/>
      <c r="E17" s="53">
        <v>2005</v>
      </c>
      <c r="F17" s="196">
        <v>2620</v>
      </c>
      <c r="G17" s="196">
        <v>2459</v>
      </c>
      <c r="H17" s="196">
        <v>1229.5</v>
      </c>
      <c r="I17" s="196">
        <v>1229.5</v>
      </c>
      <c r="J17" s="196">
        <v>2459</v>
      </c>
      <c r="K17" s="203">
        <v>1300</v>
      </c>
      <c r="L17" s="203">
        <v>700</v>
      </c>
      <c r="M17" s="203">
        <v>600</v>
      </c>
      <c r="N17" s="198">
        <v>1159</v>
      </c>
      <c r="O17" s="199">
        <v>529.5</v>
      </c>
      <c r="P17" s="199">
        <v>629.5</v>
      </c>
      <c r="Q17" s="203">
        <v>530</v>
      </c>
      <c r="R17" s="203">
        <v>0</v>
      </c>
      <c r="S17" s="203">
        <v>530</v>
      </c>
      <c r="T17" s="1" t="s">
        <v>659</v>
      </c>
      <c r="U17" s="35"/>
      <c r="Y17" s="487"/>
    </row>
    <row r="18" spans="1:25" ht="25.5">
      <c r="A18" s="52">
        <v>2</v>
      </c>
      <c r="B18" s="490" t="s">
        <v>660</v>
      </c>
      <c r="C18" s="52" t="s">
        <v>211</v>
      </c>
      <c r="D18" s="53" t="s">
        <v>661</v>
      </c>
      <c r="E18" s="53">
        <v>2008</v>
      </c>
      <c r="F18" s="196">
        <v>3862</v>
      </c>
      <c r="G18" s="196">
        <v>3862</v>
      </c>
      <c r="H18" s="196">
        <v>1931</v>
      </c>
      <c r="I18" s="196">
        <v>1931</v>
      </c>
      <c r="J18" s="196">
        <v>1450</v>
      </c>
      <c r="K18" s="203">
        <v>2850</v>
      </c>
      <c r="L18" s="203">
        <v>1900</v>
      </c>
      <c r="M18" s="203">
        <v>950</v>
      </c>
      <c r="N18" s="198">
        <v>1012</v>
      </c>
      <c r="O18" s="199">
        <v>31</v>
      </c>
      <c r="P18" s="199">
        <v>981</v>
      </c>
      <c r="Q18" s="203">
        <v>230</v>
      </c>
      <c r="R18" s="203">
        <v>200</v>
      </c>
      <c r="S18" s="203">
        <v>30</v>
      </c>
      <c r="T18" s="1" t="s">
        <v>659</v>
      </c>
      <c r="U18" s="35"/>
      <c r="Y18" s="487"/>
    </row>
    <row r="19" spans="1:25" s="483" customFormat="1" ht="13.5">
      <c r="A19" s="479" t="s">
        <v>662</v>
      </c>
      <c r="B19" s="488" t="s">
        <v>641</v>
      </c>
      <c r="C19" s="479"/>
      <c r="D19" s="479"/>
      <c r="E19" s="489"/>
      <c r="F19" s="253">
        <v>12013</v>
      </c>
      <c r="G19" s="253">
        <v>8257</v>
      </c>
      <c r="H19" s="253">
        <v>1560</v>
      </c>
      <c r="I19" s="253">
        <v>6697</v>
      </c>
      <c r="J19" s="253">
        <v>8257</v>
      </c>
      <c r="K19" s="253">
        <v>5350</v>
      </c>
      <c r="L19" s="253">
        <v>4450</v>
      </c>
      <c r="M19" s="253">
        <v>900</v>
      </c>
      <c r="N19" s="253">
        <v>2907</v>
      </c>
      <c r="O19" s="253">
        <v>2247</v>
      </c>
      <c r="P19" s="253">
        <v>660</v>
      </c>
      <c r="Q19" s="253">
        <v>1375</v>
      </c>
      <c r="R19" s="253">
        <v>0</v>
      </c>
      <c r="S19" s="253">
        <v>1375</v>
      </c>
      <c r="T19" s="482"/>
      <c r="U19" s="36"/>
      <c r="V19" s="279"/>
      <c r="Y19" s="487"/>
    </row>
    <row r="20" spans="1:25" ht="25.5">
      <c r="A20" s="52">
        <v>1</v>
      </c>
      <c r="B20" s="490" t="s">
        <v>1627</v>
      </c>
      <c r="C20" s="52" t="s">
        <v>641</v>
      </c>
      <c r="D20" s="53" t="s">
        <v>642</v>
      </c>
      <c r="E20" s="53">
        <v>2008</v>
      </c>
      <c r="F20" s="196">
        <v>6930</v>
      </c>
      <c r="G20" s="196">
        <v>3174</v>
      </c>
      <c r="H20" s="196">
        <v>600</v>
      </c>
      <c r="I20" s="196">
        <v>2574</v>
      </c>
      <c r="J20" s="196">
        <v>3174</v>
      </c>
      <c r="K20" s="203">
        <v>2100</v>
      </c>
      <c r="L20" s="203">
        <v>1500</v>
      </c>
      <c r="M20" s="203">
        <v>600</v>
      </c>
      <c r="N20" s="198">
        <v>1074</v>
      </c>
      <c r="O20" s="199">
        <v>1074</v>
      </c>
      <c r="P20" s="199">
        <v>0</v>
      </c>
      <c r="Q20" s="203">
        <v>575</v>
      </c>
      <c r="R20" s="203">
        <v>0</v>
      </c>
      <c r="S20" s="203">
        <v>575</v>
      </c>
      <c r="T20" s="1" t="s">
        <v>1383</v>
      </c>
      <c r="U20" s="35"/>
      <c r="Y20" s="487"/>
    </row>
    <row r="21" spans="1:25" ht="12.75">
      <c r="A21" s="52">
        <v>2</v>
      </c>
      <c r="B21" s="490" t="s">
        <v>1628</v>
      </c>
      <c r="C21" s="52" t="s">
        <v>208</v>
      </c>
      <c r="D21" s="53" t="s">
        <v>1629</v>
      </c>
      <c r="E21" s="53">
        <v>2008</v>
      </c>
      <c r="F21" s="196">
        <v>5083</v>
      </c>
      <c r="G21" s="196">
        <v>5083</v>
      </c>
      <c r="H21" s="196">
        <v>960</v>
      </c>
      <c r="I21" s="196">
        <v>4123</v>
      </c>
      <c r="J21" s="196">
        <v>5083</v>
      </c>
      <c r="K21" s="203">
        <v>3250</v>
      </c>
      <c r="L21" s="203">
        <v>2950</v>
      </c>
      <c r="M21" s="203">
        <v>300</v>
      </c>
      <c r="N21" s="198">
        <v>1833</v>
      </c>
      <c r="O21" s="199">
        <v>1173</v>
      </c>
      <c r="P21" s="199">
        <v>660</v>
      </c>
      <c r="Q21" s="203">
        <v>800</v>
      </c>
      <c r="R21" s="203">
        <v>0</v>
      </c>
      <c r="S21" s="203">
        <v>800</v>
      </c>
      <c r="T21" s="1" t="s">
        <v>1383</v>
      </c>
      <c r="U21" s="35"/>
      <c r="Y21" s="487"/>
    </row>
    <row r="22" spans="1:25" ht="12.75">
      <c r="A22" s="52"/>
      <c r="B22" s="490"/>
      <c r="C22" s="53"/>
      <c r="D22" s="53"/>
      <c r="E22" s="53"/>
      <c r="F22" s="196"/>
      <c r="G22" s="196"/>
      <c r="H22" s="196"/>
      <c r="I22" s="196"/>
      <c r="J22" s="196"/>
      <c r="K22" s="203"/>
      <c r="L22" s="203"/>
      <c r="M22" s="203"/>
      <c r="N22" s="198"/>
      <c r="O22" s="199"/>
      <c r="P22" s="199"/>
      <c r="Q22" s="203"/>
      <c r="R22" s="203"/>
      <c r="S22" s="203"/>
      <c r="T22" s="1"/>
      <c r="U22" s="35"/>
      <c r="Y22" s="487"/>
    </row>
    <row r="23" spans="1:25" s="483" customFormat="1" ht="13.5">
      <c r="A23" s="98" t="s">
        <v>643</v>
      </c>
      <c r="B23" s="491" t="s">
        <v>644</v>
      </c>
      <c r="C23" s="98"/>
      <c r="D23" s="479"/>
      <c r="E23" s="479"/>
      <c r="F23" s="492">
        <v>2959</v>
      </c>
      <c r="G23" s="492">
        <v>2959</v>
      </c>
      <c r="H23" s="492">
        <v>1479.5</v>
      </c>
      <c r="I23" s="492">
        <v>1479.5</v>
      </c>
      <c r="J23" s="492">
        <v>870</v>
      </c>
      <c r="K23" s="492">
        <v>400</v>
      </c>
      <c r="L23" s="492">
        <v>0</v>
      </c>
      <c r="M23" s="492">
        <v>400</v>
      </c>
      <c r="N23" s="492">
        <v>2559</v>
      </c>
      <c r="O23" s="492">
        <v>1479.5</v>
      </c>
      <c r="P23" s="492">
        <v>1079.5</v>
      </c>
      <c r="Q23" s="492">
        <v>1350</v>
      </c>
      <c r="R23" s="492">
        <v>350</v>
      </c>
      <c r="S23" s="492">
        <v>1000</v>
      </c>
      <c r="T23" s="100"/>
      <c r="U23" s="36"/>
      <c r="Y23" s="487"/>
    </row>
    <row r="24" spans="1:25" ht="25.5">
      <c r="A24" s="52">
        <v>1</v>
      </c>
      <c r="B24" s="490" t="s">
        <v>1601</v>
      </c>
      <c r="C24" s="52" t="s">
        <v>644</v>
      </c>
      <c r="D24" s="53" t="s">
        <v>645</v>
      </c>
      <c r="E24" s="53">
        <v>2008</v>
      </c>
      <c r="F24" s="196">
        <v>2959</v>
      </c>
      <c r="G24" s="196">
        <v>2959</v>
      </c>
      <c r="H24" s="196">
        <v>1479.5</v>
      </c>
      <c r="I24" s="196">
        <v>1479.5</v>
      </c>
      <c r="J24" s="196">
        <v>870</v>
      </c>
      <c r="K24" s="203">
        <v>400</v>
      </c>
      <c r="L24" s="203">
        <v>0</v>
      </c>
      <c r="M24" s="203">
        <v>400</v>
      </c>
      <c r="N24" s="198">
        <v>2559</v>
      </c>
      <c r="O24" s="199">
        <v>1479.5</v>
      </c>
      <c r="P24" s="199">
        <v>1079.5</v>
      </c>
      <c r="Q24" s="203">
        <v>1350</v>
      </c>
      <c r="R24" s="203">
        <v>350</v>
      </c>
      <c r="S24" s="203">
        <v>1000</v>
      </c>
      <c r="T24" s="1" t="s">
        <v>378</v>
      </c>
      <c r="U24" s="35"/>
      <c r="Y24" s="487"/>
    </row>
    <row r="25" spans="1:25" s="278" customFormat="1" ht="25.5">
      <c r="A25" s="51" t="s">
        <v>646</v>
      </c>
      <c r="B25" s="477" t="s">
        <v>647</v>
      </c>
      <c r="C25" s="51"/>
      <c r="D25" s="51"/>
      <c r="E25" s="193"/>
      <c r="F25" s="493">
        <v>241379</v>
      </c>
      <c r="G25" s="493">
        <v>239827.5</v>
      </c>
      <c r="H25" s="493">
        <v>78600.5</v>
      </c>
      <c r="I25" s="493">
        <v>161228</v>
      </c>
      <c r="J25" s="493">
        <v>74768</v>
      </c>
      <c r="K25" s="493">
        <v>61621</v>
      </c>
      <c r="L25" s="493">
        <v>46368</v>
      </c>
      <c r="M25" s="493">
        <v>15753</v>
      </c>
      <c r="N25" s="493">
        <v>178206.5</v>
      </c>
      <c r="O25" s="493">
        <v>114805.5</v>
      </c>
      <c r="P25" s="493">
        <v>63732</v>
      </c>
      <c r="Q25" s="493">
        <v>77685</v>
      </c>
      <c r="R25" s="493">
        <v>18490</v>
      </c>
      <c r="S25" s="493">
        <v>59195</v>
      </c>
      <c r="T25" s="65"/>
      <c r="U25" s="37"/>
      <c r="V25" s="279"/>
      <c r="Y25" s="487"/>
    </row>
    <row r="26" spans="1:25" s="278" customFormat="1" ht="12.75">
      <c r="A26" s="494" t="s">
        <v>204</v>
      </c>
      <c r="B26" s="477" t="s">
        <v>648</v>
      </c>
      <c r="C26" s="51"/>
      <c r="D26" s="51"/>
      <c r="E26" s="494"/>
      <c r="F26" s="192">
        <v>97347</v>
      </c>
      <c r="G26" s="192">
        <v>96823</v>
      </c>
      <c r="H26" s="192">
        <v>29686</v>
      </c>
      <c r="I26" s="192">
        <v>67137</v>
      </c>
      <c r="J26" s="192">
        <v>34739</v>
      </c>
      <c r="K26" s="192">
        <v>27479</v>
      </c>
      <c r="L26" s="192">
        <v>21811</v>
      </c>
      <c r="M26" s="192">
        <v>6168</v>
      </c>
      <c r="N26" s="192">
        <v>69344</v>
      </c>
      <c r="O26" s="192">
        <v>45327.5</v>
      </c>
      <c r="P26" s="192">
        <v>23516.5</v>
      </c>
      <c r="Q26" s="192">
        <v>31286</v>
      </c>
      <c r="R26" s="192">
        <v>5540</v>
      </c>
      <c r="S26" s="192">
        <v>25746</v>
      </c>
      <c r="T26" s="65"/>
      <c r="U26" s="37"/>
      <c r="V26" s="279"/>
      <c r="Y26" s="487"/>
    </row>
    <row r="27" spans="1:25" s="483" customFormat="1" ht="13.5">
      <c r="A27" s="479" t="s">
        <v>649</v>
      </c>
      <c r="B27" s="480" t="s">
        <v>650</v>
      </c>
      <c r="C27" s="98"/>
      <c r="D27" s="98"/>
      <c r="E27" s="489"/>
      <c r="F27" s="253">
        <v>10631</v>
      </c>
      <c r="G27" s="253">
        <v>10107</v>
      </c>
      <c r="H27" s="253">
        <v>2253.5</v>
      </c>
      <c r="I27" s="253">
        <v>7853.5</v>
      </c>
      <c r="J27" s="253">
        <v>5009</v>
      </c>
      <c r="K27" s="253">
        <v>4300</v>
      </c>
      <c r="L27" s="253">
        <v>3600</v>
      </c>
      <c r="M27" s="253">
        <v>700</v>
      </c>
      <c r="N27" s="253">
        <v>5807</v>
      </c>
      <c r="O27" s="253">
        <v>4253.5</v>
      </c>
      <c r="P27" s="253">
        <v>1553.5</v>
      </c>
      <c r="Q27" s="253">
        <v>3362</v>
      </c>
      <c r="R27" s="253">
        <v>550</v>
      </c>
      <c r="S27" s="253">
        <v>2812</v>
      </c>
      <c r="T27" s="482"/>
      <c r="U27" s="36"/>
      <c r="V27" s="279"/>
      <c r="Y27" s="487"/>
    </row>
    <row r="28" spans="1:25" ht="51">
      <c r="A28" s="53">
        <v>1</v>
      </c>
      <c r="B28" s="485" t="s">
        <v>78</v>
      </c>
      <c r="C28" s="52" t="s">
        <v>650</v>
      </c>
      <c r="D28" s="52" t="s">
        <v>1019</v>
      </c>
      <c r="E28" s="53">
        <v>2010</v>
      </c>
      <c r="F28" s="196">
        <v>3107</v>
      </c>
      <c r="G28" s="196">
        <v>2583</v>
      </c>
      <c r="H28" s="196">
        <v>0</v>
      </c>
      <c r="I28" s="196">
        <v>2583</v>
      </c>
      <c r="J28" s="196">
        <v>1500</v>
      </c>
      <c r="K28" s="203">
        <v>1500</v>
      </c>
      <c r="L28" s="203">
        <v>1500</v>
      </c>
      <c r="M28" s="203">
        <v>0</v>
      </c>
      <c r="N28" s="198">
        <v>1083</v>
      </c>
      <c r="O28" s="199">
        <v>1083</v>
      </c>
      <c r="P28" s="199">
        <v>0</v>
      </c>
      <c r="Q28" s="203">
        <v>612</v>
      </c>
      <c r="R28" s="203">
        <v>0</v>
      </c>
      <c r="S28" s="203">
        <v>612</v>
      </c>
      <c r="T28" s="1" t="s">
        <v>907</v>
      </c>
      <c r="U28" s="35"/>
      <c r="Y28" s="487"/>
    </row>
    <row r="29" spans="1:25" ht="25.5">
      <c r="A29" s="53">
        <v>2</v>
      </c>
      <c r="B29" s="485" t="s">
        <v>1020</v>
      </c>
      <c r="C29" s="52" t="s">
        <v>650</v>
      </c>
      <c r="D29" s="52" t="s">
        <v>1021</v>
      </c>
      <c r="E29" s="53">
        <v>2010</v>
      </c>
      <c r="F29" s="196">
        <v>3956</v>
      </c>
      <c r="G29" s="196">
        <v>3956</v>
      </c>
      <c r="H29" s="196">
        <v>840</v>
      </c>
      <c r="I29" s="196">
        <v>3116</v>
      </c>
      <c r="J29" s="196">
        <v>2300</v>
      </c>
      <c r="K29" s="203">
        <v>2100</v>
      </c>
      <c r="L29" s="203">
        <v>1800</v>
      </c>
      <c r="M29" s="203">
        <v>300</v>
      </c>
      <c r="N29" s="198">
        <v>1856</v>
      </c>
      <c r="O29" s="199">
        <v>1316</v>
      </c>
      <c r="P29" s="199">
        <v>540</v>
      </c>
      <c r="Q29" s="203">
        <v>1100</v>
      </c>
      <c r="R29" s="203">
        <v>300</v>
      </c>
      <c r="S29" s="203">
        <v>800</v>
      </c>
      <c r="T29" s="1" t="s">
        <v>907</v>
      </c>
      <c r="U29" s="35"/>
      <c r="Y29" s="487"/>
    </row>
    <row r="30" spans="1:25" ht="25.5">
      <c r="A30" s="53">
        <v>3</v>
      </c>
      <c r="B30" s="485" t="s">
        <v>1336</v>
      </c>
      <c r="C30" s="52" t="s">
        <v>650</v>
      </c>
      <c r="D30" s="52"/>
      <c r="E30" s="53">
        <v>2010</v>
      </c>
      <c r="F30" s="196">
        <v>1209</v>
      </c>
      <c r="G30" s="196">
        <v>1209</v>
      </c>
      <c r="H30" s="196">
        <v>604.5</v>
      </c>
      <c r="I30" s="196">
        <v>604.5</v>
      </c>
      <c r="J30" s="196">
        <v>1209</v>
      </c>
      <c r="K30" s="203">
        <v>700</v>
      </c>
      <c r="L30" s="203">
        <v>300</v>
      </c>
      <c r="M30" s="203">
        <v>400</v>
      </c>
      <c r="N30" s="198">
        <v>509</v>
      </c>
      <c r="O30" s="199">
        <v>304.5</v>
      </c>
      <c r="P30" s="199">
        <v>204.5</v>
      </c>
      <c r="Q30" s="203">
        <v>300</v>
      </c>
      <c r="R30" s="199">
        <v>0</v>
      </c>
      <c r="S30" s="203">
        <v>300</v>
      </c>
      <c r="T30" s="1" t="s">
        <v>907</v>
      </c>
      <c r="U30" s="35" t="s">
        <v>1561</v>
      </c>
      <c r="Y30" s="487"/>
    </row>
    <row r="31" spans="1:25" ht="51">
      <c r="A31" s="53">
        <v>4</v>
      </c>
      <c r="B31" s="485" t="s">
        <v>600</v>
      </c>
      <c r="C31" s="52" t="s">
        <v>650</v>
      </c>
      <c r="D31" s="52"/>
      <c r="E31" s="53">
        <v>2011</v>
      </c>
      <c r="F31" s="196">
        <v>1618</v>
      </c>
      <c r="G31" s="196">
        <v>1618</v>
      </c>
      <c r="H31" s="196">
        <v>809</v>
      </c>
      <c r="I31" s="196">
        <v>809</v>
      </c>
      <c r="J31" s="196">
        <v>0</v>
      </c>
      <c r="K31" s="203">
        <v>0</v>
      </c>
      <c r="L31" s="203">
        <v>0</v>
      </c>
      <c r="M31" s="203">
        <v>0</v>
      </c>
      <c r="N31" s="198">
        <v>1618</v>
      </c>
      <c r="O31" s="199">
        <v>809</v>
      </c>
      <c r="P31" s="199">
        <v>809</v>
      </c>
      <c r="Q31" s="203">
        <v>1050</v>
      </c>
      <c r="R31" s="203">
        <v>250</v>
      </c>
      <c r="S31" s="203">
        <v>800</v>
      </c>
      <c r="T31" s="1" t="s">
        <v>907</v>
      </c>
      <c r="U31" s="35"/>
      <c r="Y31" s="487"/>
    </row>
    <row r="32" spans="1:25" ht="38.25">
      <c r="A32" s="53">
        <v>5</v>
      </c>
      <c r="B32" s="485" t="s">
        <v>1090</v>
      </c>
      <c r="C32" s="52" t="s">
        <v>650</v>
      </c>
      <c r="D32" s="52" t="s">
        <v>1091</v>
      </c>
      <c r="E32" s="53">
        <v>2011</v>
      </c>
      <c r="F32" s="196">
        <v>741</v>
      </c>
      <c r="G32" s="196">
        <v>741</v>
      </c>
      <c r="H32" s="196">
        <v>0</v>
      </c>
      <c r="I32" s="196">
        <v>741</v>
      </c>
      <c r="J32" s="196">
        <v>0</v>
      </c>
      <c r="K32" s="203">
        <v>0</v>
      </c>
      <c r="L32" s="203">
        <v>0</v>
      </c>
      <c r="M32" s="203">
        <v>0</v>
      </c>
      <c r="N32" s="198">
        <v>741</v>
      </c>
      <c r="O32" s="199">
        <v>741</v>
      </c>
      <c r="P32" s="199">
        <v>0</v>
      </c>
      <c r="Q32" s="203">
        <v>300</v>
      </c>
      <c r="R32" s="203">
        <v>0</v>
      </c>
      <c r="S32" s="203">
        <v>300</v>
      </c>
      <c r="T32" s="1" t="s">
        <v>907</v>
      </c>
      <c r="U32" s="35"/>
      <c r="Y32" s="487"/>
    </row>
    <row r="33" spans="1:25" ht="12.75">
      <c r="A33" s="53"/>
      <c r="B33" s="485"/>
      <c r="C33" s="52"/>
      <c r="D33" s="52"/>
      <c r="E33" s="53"/>
      <c r="F33" s="196"/>
      <c r="G33" s="196"/>
      <c r="H33" s="196"/>
      <c r="I33" s="196"/>
      <c r="J33" s="196"/>
      <c r="K33" s="203"/>
      <c r="L33" s="203"/>
      <c r="M33" s="203"/>
      <c r="N33" s="198"/>
      <c r="O33" s="199"/>
      <c r="P33" s="199"/>
      <c r="Q33" s="203"/>
      <c r="R33" s="203"/>
      <c r="S33" s="203"/>
      <c r="T33" s="1"/>
      <c r="U33" s="35"/>
      <c r="Y33" s="487"/>
    </row>
    <row r="34" spans="1:25" s="483" customFormat="1" ht="13.5">
      <c r="A34" s="479" t="s">
        <v>1022</v>
      </c>
      <c r="B34" s="480" t="s">
        <v>358</v>
      </c>
      <c r="C34" s="98"/>
      <c r="D34" s="98"/>
      <c r="E34" s="489"/>
      <c r="F34" s="253">
        <v>10404</v>
      </c>
      <c r="G34" s="253">
        <v>10404</v>
      </c>
      <c r="H34" s="253">
        <v>3747.2</v>
      </c>
      <c r="I34" s="253">
        <v>6656.8</v>
      </c>
      <c r="J34" s="253">
        <v>2400</v>
      </c>
      <c r="K34" s="253">
        <v>800</v>
      </c>
      <c r="L34" s="253">
        <v>400</v>
      </c>
      <c r="M34" s="253">
        <v>400</v>
      </c>
      <c r="N34" s="253">
        <v>9604</v>
      </c>
      <c r="O34" s="253">
        <v>6256.8</v>
      </c>
      <c r="P34" s="253">
        <v>3347.2</v>
      </c>
      <c r="Q34" s="253">
        <v>4854</v>
      </c>
      <c r="R34" s="253">
        <v>800</v>
      </c>
      <c r="S34" s="253">
        <v>4054</v>
      </c>
      <c r="T34" s="482"/>
      <c r="U34" s="36"/>
      <c r="V34" s="279"/>
      <c r="Y34" s="487"/>
    </row>
    <row r="35" spans="1:25" ht="43.5" customHeight="1">
      <c r="A35" s="53">
        <v>1</v>
      </c>
      <c r="B35" s="485" t="s">
        <v>620</v>
      </c>
      <c r="C35" s="52" t="s">
        <v>358</v>
      </c>
      <c r="D35" s="52" t="s">
        <v>621</v>
      </c>
      <c r="E35" s="53">
        <v>2010</v>
      </c>
      <c r="F35" s="196">
        <v>1334</v>
      </c>
      <c r="G35" s="196">
        <v>1334</v>
      </c>
      <c r="H35" s="196">
        <v>667</v>
      </c>
      <c r="I35" s="196">
        <v>667</v>
      </c>
      <c r="J35" s="196">
        <v>900</v>
      </c>
      <c r="K35" s="203">
        <v>800</v>
      </c>
      <c r="L35" s="203">
        <v>400</v>
      </c>
      <c r="M35" s="203">
        <v>400</v>
      </c>
      <c r="N35" s="198">
        <v>534</v>
      </c>
      <c r="O35" s="199">
        <v>267</v>
      </c>
      <c r="P35" s="199">
        <v>267</v>
      </c>
      <c r="Q35" s="203">
        <v>135</v>
      </c>
      <c r="R35" s="203">
        <v>0</v>
      </c>
      <c r="S35" s="203">
        <v>135</v>
      </c>
      <c r="T35" s="1" t="s">
        <v>84</v>
      </c>
      <c r="U35" s="35" t="s">
        <v>1561</v>
      </c>
      <c r="Y35" s="487"/>
    </row>
    <row r="36" spans="1:25" ht="38.25">
      <c r="A36" s="53">
        <v>2</v>
      </c>
      <c r="B36" s="485" t="s">
        <v>1092</v>
      </c>
      <c r="C36" s="52" t="s">
        <v>358</v>
      </c>
      <c r="D36" s="52"/>
      <c r="E36" s="53">
        <v>2011</v>
      </c>
      <c r="F36" s="196">
        <v>2333</v>
      </c>
      <c r="G36" s="196">
        <v>2333</v>
      </c>
      <c r="H36" s="196">
        <v>0</v>
      </c>
      <c r="I36" s="196">
        <v>2333</v>
      </c>
      <c r="J36" s="196">
        <v>0</v>
      </c>
      <c r="K36" s="203">
        <v>0</v>
      </c>
      <c r="L36" s="203">
        <v>0</v>
      </c>
      <c r="M36" s="203">
        <v>0</v>
      </c>
      <c r="N36" s="198">
        <v>2333</v>
      </c>
      <c r="O36" s="199">
        <v>2333</v>
      </c>
      <c r="P36" s="199">
        <v>0</v>
      </c>
      <c r="Q36" s="203">
        <v>1000</v>
      </c>
      <c r="R36" s="203">
        <v>0</v>
      </c>
      <c r="S36" s="203">
        <v>1000</v>
      </c>
      <c r="T36" s="1" t="s">
        <v>84</v>
      </c>
      <c r="U36" s="35"/>
      <c r="Y36" s="487"/>
    </row>
    <row r="37" spans="1:25" ht="76.5">
      <c r="A37" s="53">
        <v>3</v>
      </c>
      <c r="B37" s="485" t="s">
        <v>298</v>
      </c>
      <c r="C37" s="52" t="s">
        <v>358</v>
      </c>
      <c r="D37" s="52" t="s">
        <v>299</v>
      </c>
      <c r="E37" s="53">
        <v>2011</v>
      </c>
      <c r="F37" s="196">
        <v>1297</v>
      </c>
      <c r="G37" s="196">
        <v>1297</v>
      </c>
      <c r="H37" s="196">
        <v>778.2</v>
      </c>
      <c r="I37" s="196">
        <v>518.8</v>
      </c>
      <c r="J37" s="196"/>
      <c r="K37" s="203">
        <v>0</v>
      </c>
      <c r="L37" s="203">
        <v>0</v>
      </c>
      <c r="M37" s="203">
        <v>0</v>
      </c>
      <c r="N37" s="198">
        <v>1297</v>
      </c>
      <c r="O37" s="199">
        <v>518.8</v>
      </c>
      <c r="P37" s="199">
        <v>778.2</v>
      </c>
      <c r="Q37" s="203">
        <v>519</v>
      </c>
      <c r="R37" s="203">
        <v>0</v>
      </c>
      <c r="S37" s="203">
        <v>519</v>
      </c>
      <c r="T37" s="1" t="s">
        <v>84</v>
      </c>
      <c r="U37" s="35"/>
      <c r="Y37" s="487"/>
    </row>
    <row r="38" spans="1:25" ht="31.5" customHeight="1">
      <c r="A38" s="53">
        <v>4</v>
      </c>
      <c r="B38" s="485" t="s">
        <v>311</v>
      </c>
      <c r="C38" s="52" t="s">
        <v>208</v>
      </c>
      <c r="D38" s="52" t="s">
        <v>312</v>
      </c>
      <c r="E38" s="53">
        <v>2011</v>
      </c>
      <c r="F38" s="196">
        <v>1317</v>
      </c>
      <c r="G38" s="196">
        <v>1317</v>
      </c>
      <c r="H38" s="196">
        <v>658.5</v>
      </c>
      <c r="I38" s="196">
        <v>658.5</v>
      </c>
      <c r="J38" s="196">
        <v>0</v>
      </c>
      <c r="K38" s="203">
        <v>0</v>
      </c>
      <c r="L38" s="203">
        <v>0</v>
      </c>
      <c r="M38" s="203">
        <v>0</v>
      </c>
      <c r="N38" s="198">
        <v>1317</v>
      </c>
      <c r="O38" s="199">
        <v>658.5</v>
      </c>
      <c r="P38" s="199">
        <v>658.5</v>
      </c>
      <c r="Q38" s="203">
        <v>600</v>
      </c>
      <c r="R38" s="203">
        <v>100</v>
      </c>
      <c r="S38" s="203">
        <v>500</v>
      </c>
      <c r="T38" s="1" t="s">
        <v>84</v>
      </c>
      <c r="U38" s="35"/>
      <c r="Y38" s="487"/>
    </row>
    <row r="39" spans="1:25" ht="25.5">
      <c r="A39" s="53">
        <v>5</v>
      </c>
      <c r="B39" s="485" t="s">
        <v>1337</v>
      </c>
      <c r="C39" s="52" t="s">
        <v>208</v>
      </c>
      <c r="D39" s="52"/>
      <c r="E39" s="53">
        <v>2011</v>
      </c>
      <c r="F39" s="196">
        <v>1007</v>
      </c>
      <c r="G39" s="196">
        <v>1007</v>
      </c>
      <c r="H39" s="196">
        <v>503.5</v>
      </c>
      <c r="I39" s="196">
        <v>503.5</v>
      </c>
      <c r="J39" s="196">
        <v>0</v>
      </c>
      <c r="K39" s="203">
        <v>0</v>
      </c>
      <c r="L39" s="203">
        <v>0</v>
      </c>
      <c r="M39" s="203">
        <v>0</v>
      </c>
      <c r="N39" s="198">
        <v>1007</v>
      </c>
      <c r="O39" s="199">
        <v>503.5</v>
      </c>
      <c r="P39" s="199">
        <v>503.5</v>
      </c>
      <c r="Q39" s="203">
        <v>600</v>
      </c>
      <c r="R39" s="203">
        <v>200</v>
      </c>
      <c r="S39" s="203">
        <v>400</v>
      </c>
      <c r="T39" s="1" t="s">
        <v>84</v>
      </c>
      <c r="U39" s="35"/>
      <c r="Y39" s="487"/>
    </row>
    <row r="40" spans="1:21" ht="25.5">
      <c r="A40" s="53">
        <v>6</v>
      </c>
      <c r="B40" s="495" t="s">
        <v>960</v>
      </c>
      <c r="C40" s="496" t="s">
        <v>358</v>
      </c>
      <c r="D40" s="496" t="s">
        <v>961</v>
      </c>
      <c r="E40" s="496">
        <v>2009</v>
      </c>
      <c r="F40" s="496">
        <v>2280</v>
      </c>
      <c r="G40" s="496">
        <v>2280</v>
      </c>
      <c r="H40" s="496">
        <v>1140</v>
      </c>
      <c r="I40" s="496">
        <v>1140</v>
      </c>
      <c r="J40" s="496">
        <v>1500</v>
      </c>
      <c r="K40" s="203">
        <v>0</v>
      </c>
      <c r="L40" s="203">
        <v>0</v>
      </c>
      <c r="M40" s="203">
        <v>0</v>
      </c>
      <c r="N40" s="203">
        <v>2280</v>
      </c>
      <c r="O40" s="203">
        <v>1140</v>
      </c>
      <c r="P40" s="203">
        <v>1140</v>
      </c>
      <c r="Q40" s="203">
        <v>1500</v>
      </c>
      <c r="R40" s="203">
        <v>500</v>
      </c>
      <c r="S40" s="203">
        <v>1000</v>
      </c>
      <c r="T40" s="1" t="s">
        <v>84</v>
      </c>
      <c r="U40" s="35"/>
    </row>
    <row r="41" spans="1:25" ht="25.5">
      <c r="A41" s="53">
        <v>7</v>
      </c>
      <c r="B41" s="485" t="s">
        <v>1623</v>
      </c>
      <c r="C41" s="52" t="s">
        <v>208</v>
      </c>
      <c r="D41" s="52" t="s">
        <v>1624</v>
      </c>
      <c r="E41" s="53">
        <v>2011</v>
      </c>
      <c r="F41" s="196">
        <v>836</v>
      </c>
      <c r="G41" s="196">
        <v>836</v>
      </c>
      <c r="H41" s="196">
        <v>0</v>
      </c>
      <c r="I41" s="196">
        <v>836</v>
      </c>
      <c r="J41" s="196">
        <v>0</v>
      </c>
      <c r="K41" s="203">
        <v>0</v>
      </c>
      <c r="L41" s="203">
        <v>0</v>
      </c>
      <c r="M41" s="203">
        <v>0</v>
      </c>
      <c r="N41" s="198">
        <v>836</v>
      </c>
      <c r="O41" s="199">
        <v>836</v>
      </c>
      <c r="P41" s="199">
        <v>0</v>
      </c>
      <c r="Q41" s="203">
        <v>500</v>
      </c>
      <c r="R41" s="203">
        <v>0</v>
      </c>
      <c r="S41" s="203">
        <v>500</v>
      </c>
      <c r="T41" s="1" t="s">
        <v>84</v>
      </c>
      <c r="U41" s="35"/>
      <c r="Y41" s="487"/>
    </row>
    <row r="42" spans="1:25" ht="12.75">
      <c r="A42" s="53"/>
      <c r="B42" s="485"/>
      <c r="C42" s="52"/>
      <c r="D42" s="52"/>
      <c r="E42" s="53"/>
      <c r="F42" s="196"/>
      <c r="G42" s="196"/>
      <c r="H42" s="196"/>
      <c r="I42" s="196"/>
      <c r="J42" s="196"/>
      <c r="K42" s="203"/>
      <c r="L42" s="203"/>
      <c r="M42" s="203"/>
      <c r="N42" s="198"/>
      <c r="O42" s="199"/>
      <c r="P42" s="199"/>
      <c r="Q42" s="203"/>
      <c r="R42" s="203"/>
      <c r="S42" s="203"/>
      <c r="T42" s="1"/>
      <c r="U42" s="35"/>
      <c r="Y42" s="487"/>
    </row>
    <row r="43" spans="1:25" s="483" customFormat="1" ht="13.5">
      <c r="A43" s="479" t="s">
        <v>622</v>
      </c>
      <c r="B43" s="480" t="s">
        <v>623</v>
      </c>
      <c r="C43" s="98"/>
      <c r="D43" s="98"/>
      <c r="E43" s="489"/>
      <c r="F43" s="253">
        <v>20606</v>
      </c>
      <c r="G43" s="253">
        <v>20606</v>
      </c>
      <c r="H43" s="253">
        <v>5925</v>
      </c>
      <c r="I43" s="253">
        <v>14681</v>
      </c>
      <c r="J43" s="253">
        <v>8676</v>
      </c>
      <c r="K43" s="253">
        <v>8500</v>
      </c>
      <c r="L43" s="253">
        <v>6787</v>
      </c>
      <c r="M43" s="253">
        <v>1713</v>
      </c>
      <c r="N43" s="253">
        <v>12106</v>
      </c>
      <c r="O43" s="253">
        <v>7894</v>
      </c>
      <c r="P43" s="253">
        <v>4212</v>
      </c>
      <c r="Q43" s="253">
        <v>5611</v>
      </c>
      <c r="R43" s="253">
        <v>700</v>
      </c>
      <c r="S43" s="253">
        <v>4911</v>
      </c>
      <c r="T43" s="482"/>
      <c r="U43" s="36"/>
      <c r="V43" s="279"/>
      <c r="Y43" s="487"/>
    </row>
    <row r="44" spans="1:25" ht="25.5">
      <c r="A44" s="53">
        <v>1</v>
      </c>
      <c r="B44" s="485" t="s">
        <v>625</v>
      </c>
      <c r="C44" s="52" t="s">
        <v>623</v>
      </c>
      <c r="D44" s="52" t="s">
        <v>626</v>
      </c>
      <c r="E44" s="53">
        <v>2009</v>
      </c>
      <c r="F44" s="196">
        <v>5300</v>
      </c>
      <c r="G44" s="196">
        <v>5300</v>
      </c>
      <c r="H44" s="196">
        <v>0</v>
      </c>
      <c r="I44" s="196">
        <v>5300</v>
      </c>
      <c r="J44" s="196">
        <v>4000</v>
      </c>
      <c r="K44" s="203">
        <v>4000</v>
      </c>
      <c r="L44" s="203">
        <v>4000</v>
      </c>
      <c r="M44" s="203">
        <v>0</v>
      </c>
      <c r="N44" s="198">
        <v>1300</v>
      </c>
      <c r="O44" s="199">
        <v>1300</v>
      </c>
      <c r="P44" s="199">
        <v>0</v>
      </c>
      <c r="Q44" s="203">
        <v>250</v>
      </c>
      <c r="R44" s="203">
        <v>0</v>
      </c>
      <c r="S44" s="203">
        <v>250</v>
      </c>
      <c r="T44" s="1" t="s">
        <v>602</v>
      </c>
      <c r="U44" s="35"/>
      <c r="Y44" s="487"/>
    </row>
    <row r="45" spans="1:25" ht="25.5">
      <c r="A45" s="53">
        <v>2</v>
      </c>
      <c r="B45" s="485" t="s">
        <v>1122</v>
      </c>
      <c r="C45" s="52" t="s">
        <v>623</v>
      </c>
      <c r="D45" s="52" t="s">
        <v>1123</v>
      </c>
      <c r="E45" s="53">
        <v>2009</v>
      </c>
      <c r="F45" s="196">
        <v>938</v>
      </c>
      <c r="G45" s="196">
        <v>938</v>
      </c>
      <c r="H45" s="196">
        <v>0</v>
      </c>
      <c r="I45" s="196">
        <v>938</v>
      </c>
      <c r="J45" s="196">
        <v>750</v>
      </c>
      <c r="K45" s="203">
        <v>750</v>
      </c>
      <c r="L45" s="203">
        <v>750</v>
      </c>
      <c r="M45" s="203">
        <v>0</v>
      </c>
      <c r="N45" s="198">
        <v>188</v>
      </c>
      <c r="O45" s="199">
        <v>188</v>
      </c>
      <c r="P45" s="199">
        <v>0</v>
      </c>
      <c r="Q45" s="203">
        <v>100</v>
      </c>
      <c r="R45" s="203">
        <v>0</v>
      </c>
      <c r="S45" s="203">
        <v>100</v>
      </c>
      <c r="T45" s="1" t="s">
        <v>602</v>
      </c>
      <c r="U45" s="35"/>
      <c r="Y45" s="487"/>
    </row>
    <row r="46" spans="1:25" ht="38.25">
      <c r="A46" s="53">
        <v>3</v>
      </c>
      <c r="B46" s="485" t="s">
        <v>1168</v>
      </c>
      <c r="C46" s="52" t="s">
        <v>623</v>
      </c>
      <c r="D46" s="52" t="s">
        <v>1169</v>
      </c>
      <c r="E46" s="53">
        <v>2009</v>
      </c>
      <c r="F46" s="196">
        <v>1126</v>
      </c>
      <c r="G46" s="196">
        <v>1126</v>
      </c>
      <c r="H46" s="196">
        <v>563</v>
      </c>
      <c r="I46" s="196">
        <v>563</v>
      </c>
      <c r="J46" s="196">
        <v>1126</v>
      </c>
      <c r="K46" s="203">
        <v>950</v>
      </c>
      <c r="L46" s="199">
        <v>387</v>
      </c>
      <c r="M46" s="199">
        <v>563</v>
      </c>
      <c r="N46" s="198">
        <v>176</v>
      </c>
      <c r="O46" s="199">
        <v>176</v>
      </c>
      <c r="P46" s="199">
        <v>0</v>
      </c>
      <c r="Q46" s="199">
        <v>176</v>
      </c>
      <c r="R46" s="203">
        <v>0</v>
      </c>
      <c r="S46" s="199">
        <v>176</v>
      </c>
      <c r="T46" s="1" t="s">
        <v>602</v>
      </c>
      <c r="U46" s="1" t="s">
        <v>1170</v>
      </c>
      <c r="Y46" s="487"/>
    </row>
    <row r="47" spans="1:25" ht="51">
      <c r="A47" s="53">
        <v>4</v>
      </c>
      <c r="B47" s="485" t="s">
        <v>1714</v>
      </c>
      <c r="C47" s="52" t="s">
        <v>623</v>
      </c>
      <c r="D47" s="52" t="s">
        <v>1732</v>
      </c>
      <c r="E47" s="53">
        <v>2010</v>
      </c>
      <c r="F47" s="196">
        <v>1538</v>
      </c>
      <c r="G47" s="196">
        <v>1538</v>
      </c>
      <c r="H47" s="196">
        <v>769</v>
      </c>
      <c r="I47" s="196">
        <v>769</v>
      </c>
      <c r="J47" s="196">
        <v>850</v>
      </c>
      <c r="K47" s="203">
        <v>850</v>
      </c>
      <c r="L47" s="203">
        <v>500</v>
      </c>
      <c r="M47" s="203">
        <v>350</v>
      </c>
      <c r="N47" s="198">
        <v>688</v>
      </c>
      <c r="O47" s="199">
        <v>269</v>
      </c>
      <c r="P47" s="199">
        <v>419</v>
      </c>
      <c r="Q47" s="203">
        <v>100</v>
      </c>
      <c r="R47" s="203">
        <v>0</v>
      </c>
      <c r="S47" s="203">
        <v>100</v>
      </c>
      <c r="T47" s="1" t="s">
        <v>602</v>
      </c>
      <c r="U47" s="35"/>
      <c r="Y47" s="487"/>
    </row>
    <row r="48" spans="1:25" ht="25.5">
      <c r="A48" s="53">
        <v>5</v>
      </c>
      <c r="B48" s="485" t="s">
        <v>1733</v>
      </c>
      <c r="C48" s="52" t="s">
        <v>623</v>
      </c>
      <c r="D48" s="52" t="s">
        <v>1019</v>
      </c>
      <c r="E48" s="53">
        <v>2010</v>
      </c>
      <c r="F48" s="196">
        <v>1206</v>
      </c>
      <c r="G48" s="196">
        <v>1206</v>
      </c>
      <c r="H48" s="196">
        <v>0</v>
      </c>
      <c r="I48" s="196">
        <v>1206</v>
      </c>
      <c r="J48" s="196">
        <v>950</v>
      </c>
      <c r="K48" s="203">
        <v>950</v>
      </c>
      <c r="L48" s="203">
        <v>950</v>
      </c>
      <c r="M48" s="203">
        <v>0</v>
      </c>
      <c r="N48" s="198">
        <v>256</v>
      </c>
      <c r="O48" s="199">
        <v>256</v>
      </c>
      <c r="P48" s="199">
        <v>0</v>
      </c>
      <c r="Q48" s="203">
        <v>50</v>
      </c>
      <c r="R48" s="203">
        <v>0</v>
      </c>
      <c r="S48" s="203">
        <v>50</v>
      </c>
      <c r="T48" s="1" t="s">
        <v>602</v>
      </c>
      <c r="U48" s="35"/>
      <c r="Y48" s="487"/>
    </row>
    <row r="49" spans="1:25" ht="51">
      <c r="A49" s="53">
        <v>6</v>
      </c>
      <c r="B49" s="485" t="s">
        <v>1625</v>
      </c>
      <c r="C49" s="52" t="s">
        <v>623</v>
      </c>
      <c r="D49" s="52" t="s">
        <v>1626</v>
      </c>
      <c r="E49" s="53">
        <v>2010</v>
      </c>
      <c r="F49" s="196">
        <v>4159</v>
      </c>
      <c r="G49" s="196">
        <v>4159</v>
      </c>
      <c r="H49" s="196">
        <v>2079.5</v>
      </c>
      <c r="I49" s="196">
        <v>2079.5</v>
      </c>
      <c r="J49" s="196">
        <v>250</v>
      </c>
      <c r="K49" s="203">
        <v>250</v>
      </c>
      <c r="L49" s="203">
        <v>0</v>
      </c>
      <c r="M49" s="203">
        <v>250</v>
      </c>
      <c r="N49" s="198">
        <v>3909</v>
      </c>
      <c r="O49" s="199">
        <v>2079.5</v>
      </c>
      <c r="P49" s="199">
        <v>1829.5</v>
      </c>
      <c r="Q49" s="203">
        <v>1400</v>
      </c>
      <c r="R49" s="203">
        <v>100</v>
      </c>
      <c r="S49" s="203">
        <v>1300</v>
      </c>
      <c r="T49" s="1" t="s">
        <v>602</v>
      </c>
      <c r="U49" s="35"/>
      <c r="Y49" s="487"/>
    </row>
    <row r="50" spans="1:25" ht="25.5">
      <c r="A50" s="53">
        <v>7</v>
      </c>
      <c r="B50" s="485" t="s">
        <v>313</v>
      </c>
      <c r="C50" s="52" t="s">
        <v>208</v>
      </c>
      <c r="D50" s="52"/>
      <c r="E50" s="53">
        <v>2010</v>
      </c>
      <c r="F50" s="196">
        <v>1584</v>
      </c>
      <c r="G50" s="196">
        <v>1584</v>
      </c>
      <c r="H50" s="196">
        <v>792</v>
      </c>
      <c r="I50" s="196">
        <v>792</v>
      </c>
      <c r="J50" s="196">
        <v>650</v>
      </c>
      <c r="K50" s="203">
        <v>650</v>
      </c>
      <c r="L50" s="203">
        <v>200</v>
      </c>
      <c r="M50" s="203">
        <v>450</v>
      </c>
      <c r="N50" s="198">
        <v>934</v>
      </c>
      <c r="O50" s="199">
        <v>592</v>
      </c>
      <c r="P50" s="199">
        <v>342</v>
      </c>
      <c r="Q50" s="203">
        <v>550</v>
      </c>
      <c r="R50" s="203">
        <v>0</v>
      </c>
      <c r="S50" s="203">
        <v>550</v>
      </c>
      <c r="T50" s="1" t="s">
        <v>602</v>
      </c>
      <c r="U50" s="35"/>
      <c r="Y50" s="487"/>
    </row>
    <row r="51" spans="1:25" ht="25.5">
      <c r="A51" s="53">
        <v>8</v>
      </c>
      <c r="B51" s="485" t="s">
        <v>314</v>
      </c>
      <c r="C51" s="52" t="s">
        <v>208</v>
      </c>
      <c r="D51" s="52"/>
      <c r="E51" s="53">
        <v>2010</v>
      </c>
      <c r="F51" s="196">
        <v>776</v>
      </c>
      <c r="G51" s="196">
        <v>776</v>
      </c>
      <c r="H51" s="196">
        <v>388</v>
      </c>
      <c r="I51" s="196">
        <v>388</v>
      </c>
      <c r="J51" s="196">
        <v>100</v>
      </c>
      <c r="K51" s="203">
        <v>100</v>
      </c>
      <c r="L51" s="203">
        <v>0</v>
      </c>
      <c r="M51" s="203">
        <v>100</v>
      </c>
      <c r="N51" s="198">
        <v>676</v>
      </c>
      <c r="O51" s="199">
        <v>388</v>
      </c>
      <c r="P51" s="199">
        <v>288</v>
      </c>
      <c r="Q51" s="203">
        <v>335</v>
      </c>
      <c r="R51" s="203">
        <v>0</v>
      </c>
      <c r="S51" s="203">
        <v>335</v>
      </c>
      <c r="T51" s="1" t="s">
        <v>602</v>
      </c>
      <c r="U51" s="35"/>
      <c r="Y51" s="487"/>
    </row>
    <row r="52" spans="1:25" ht="102">
      <c r="A52" s="53">
        <v>9</v>
      </c>
      <c r="B52" s="485" t="s">
        <v>1511</v>
      </c>
      <c r="C52" s="52" t="s">
        <v>623</v>
      </c>
      <c r="D52" s="52" t="s">
        <v>1512</v>
      </c>
      <c r="E52" s="53">
        <v>2011</v>
      </c>
      <c r="F52" s="196">
        <v>1376</v>
      </c>
      <c r="G52" s="196">
        <v>1376</v>
      </c>
      <c r="H52" s="196">
        <v>688</v>
      </c>
      <c r="I52" s="196">
        <v>688</v>
      </c>
      <c r="J52" s="196">
        <v>0</v>
      </c>
      <c r="K52" s="203">
        <v>0</v>
      </c>
      <c r="L52" s="203">
        <v>0</v>
      </c>
      <c r="M52" s="203">
        <v>0</v>
      </c>
      <c r="N52" s="198">
        <v>1376</v>
      </c>
      <c r="O52" s="199">
        <v>688</v>
      </c>
      <c r="P52" s="199">
        <v>688</v>
      </c>
      <c r="Q52" s="203">
        <v>850</v>
      </c>
      <c r="R52" s="203">
        <v>300</v>
      </c>
      <c r="S52" s="203">
        <v>550</v>
      </c>
      <c r="T52" s="1" t="s">
        <v>602</v>
      </c>
      <c r="U52" s="35"/>
      <c r="Y52" s="487"/>
    </row>
    <row r="53" spans="1:25" ht="25.5">
      <c r="A53" s="53">
        <v>10</v>
      </c>
      <c r="B53" s="485" t="s">
        <v>454</v>
      </c>
      <c r="C53" s="52" t="s">
        <v>623</v>
      </c>
      <c r="D53" s="52"/>
      <c r="E53" s="53">
        <v>2011</v>
      </c>
      <c r="F53" s="196">
        <v>613</v>
      </c>
      <c r="G53" s="196">
        <v>613</v>
      </c>
      <c r="H53" s="196">
        <v>0</v>
      </c>
      <c r="I53" s="196">
        <v>613</v>
      </c>
      <c r="J53" s="196">
        <v>0</v>
      </c>
      <c r="K53" s="203">
        <v>0</v>
      </c>
      <c r="L53" s="203">
        <v>0</v>
      </c>
      <c r="M53" s="203">
        <v>0</v>
      </c>
      <c r="N53" s="198">
        <v>613</v>
      </c>
      <c r="O53" s="199">
        <v>613</v>
      </c>
      <c r="P53" s="199">
        <v>0</v>
      </c>
      <c r="Q53" s="203">
        <v>450</v>
      </c>
      <c r="R53" s="203">
        <v>0</v>
      </c>
      <c r="S53" s="203">
        <v>450</v>
      </c>
      <c r="T53" s="1" t="s">
        <v>602</v>
      </c>
      <c r="U53" s="35"/>
      <c r="Y53" s="487"/>
    </row>
    <row r="54" spans="1:25" ht="25.5">
      <c r="A54" s="53">
        <v>11</v>
      </c>
      <c r="B54" s="485" t="s">
        <v>455</v>
      </c>
      <c r="C54" s="52" t="s">
        <v>623</v>
      </c>
      <c r="D54" s="52"/>
      <c r="E54" s="53">
        <v>2011</v>
      </c>
      <c r="F54" s="196">
        <v>699</v>
      </c>
      <c r="G54" s="196">
        <v>699</v>
      </c>
      <c r="H54" s="196">
        <v>0</v>
      </c>
      <c r="I54" s="196">
        <v>699</v>
      </c>
      <c r="J54" s="196">
        <v>0</v>
      </c>
      <c r="K54" s="203">
        <v>0</v>
      </c>
      <c r="L54" s="203">
        <v>0</v>
      </c>
      <c r="M54" s="203">
        <v>0</v>
      </c>
      <c r="N54" s="198">
        <v>699</v>
      </c>
      <c r="O54" s="199">
        <v>699</v>
      </c>
      <c r="P54" s="199">
        <v>0</v>
      </c>
      <c r="Q54" s="203">
        <v>450</v>
      </c>
      <c r="R54" s="203">
        <v>0</v>
      </c>
      <c r="S54" s="203">
        <v>450</v>
      </c>
      <c r="T54" s="1" t="s">
        <v>602</v>
      </c>
      <c r="U54" s="35"/>
      <c r="Y54" s="487"/>
    </row>
    <row r="55" spans="1:25" ht="38.25">
      <c r="A55" s="53">
        <v>12</v>
      </c>
      <c r="B55" s="485" t="s">
        <v>1477</v>
      </c>
      <c r="C55" s="52" t="s">
        <v>623</v>
      </c>
      <c r="D55" s="52" t="s">
        <v>1478</v>
      </c>
      <c r="E55" s="53">
        <v>2011</v>
      </c>
      <c r="F55" s="196">
        <v>1291</v>
      </c>
      <c r="G55" s="196">
        <v>1291</v>
      </c>
      <c r="H55" s="196">
        <v>645.5</v>
      </c>
      <c r="I55" s="196">
        <v>645.5</v>
      </c>
      <c r="J55" s="196">
        <v>0</v>
      </c>
      <c r="K55" s="203">
        <v>0</v>
      </c>
      <c r="L55" s="203">
        <v>0</v>
      </c>
      <c r="M55" s="203">
        <v>0</v>
      </c>
      <c r="N55" s="198">
        <v>1291</v>
      </c>
      <c r="O55" s="199">
        <v>645.5</v>
      </c>
      <c r="P55" s="199">
        <v>645.5</v>
      </c>
      <c r="Q55" s="203">
        <v>900</v>
      </c>
      <c r="R55" s="203">
        <v>300</v>
      </c>
      <c r="S55" s="203">
        <v>600</v>
      </c>
      <c r="T55" s="1" t="s">
        <v>602</v>
      </c>
      <c r="U55" s="35"/>
      <c r="Y55" s="487"/>
    </row>
    <row r="56" spans="1:25" s="483" customFormat="1" ht="13.5">
      <c r="A56" s="479" t="s">
        <v>1734</v>
      </c>
      <c r="B56" s="480" t="s">
        <v>1735</v>
      </c>
      <c r="C56" s="98"/>
      <c r="D56" s="98"/>
      <c r="E56" s="479"/>
      <c r="F56" s="253">
        <v>47953</v>
      </c>
      <c r="G56" s="253">
        <v>47953</v>
      </c>
      <c r="H56" s="253">
        <v>14149.8</v>
      </c>
      <c r="I56" s="253">
        <v>33803.2</v>
      </c>
      <c r="J56" s="253">
        <v>16304</v>
      </c>
      <c r="K56" s="253">
        <v>11629</v>
      </c>
      <c r="L56" s="253">
        <v>9674</v>
      </c>
      <c r="M56" s="253">
        <v>2455</v>
      </c>
      <c r="N56" s="253">
        <v>36324</v>
      </c>
      <c r="O56" s="253">
        <v>24129.2</v>
      </c>
      <c r="P56" s="253">
        <v>11694.8</v>
      </c>
      <c r="Q56" s="253">
        <v>14540</v>
      </c>
      <c r="R56" s="253">
        <v>2640</v>
      </c>
      <c r="S56" s="253">
        <v>11900</v>
      </c>
      <c r="T56" s="482"/>
      <c r="U56" s="36"/>
      <c r="V56" s="279"/>
      <c r="Y56" s="487"/>
    </row>
    <row r="57" spans="1:25" ht="25.5">
      <c r="A57" s="52">
        <v>1</v>
      </c>
      <c r="B57" s="497" t="s">
        <v>1737</v>
      </c>
      <c r="C57" s="52" t="s">
        <v>1736</v>
      </c>
      <c r="D57" s="52"/>
      <c r="E57" s="52">
        <v>2009</v>
      </c>
      <c r="F57" s="198">
        <v>4782</v>
      </c>
      <c r="G57" s="198">
        <v>4782</v>
      </c>
      <c r="H57" s="198">
        <v>960</v>
      </c>
      <c r="I57" s="198">
        <v>3822</v>
      </c>
      <c r="J57" s="198">
        <v>3200</v>
      </c>
      <c r="K57" s="203">
        <v>3200</v>
      </c>
      <c r="L57" s="203">
        <v>3500</v>
      </c>
      <c r="M57" s="203">
        <v>200</v>
      </c>
      <c r="N57" s="198">
        <v>1582</v>
      </c>
      <c r="O57" s="199">
        <v>322</v>
      </c>
      <c r="P57" s="199">
        <v>760</v>
      </c>
      <c r="Q57" s="203">
        <v>300</v>
      </c>
      <c r="R57" s="203">
        <v>0</v>
      </c>
      <c r="S57" s="203">
        <v>300</v>
      </c>
      <c r="T57" s="1" t="s">
        <v>379</v>
      </c>
      <c r="U57" s="35"/>
      <c r="Y57" s="487"/>
    </row>
    <row r="58" spans="1:25" ht="25.5">
      <c r="A58" s="52">
        <v>2</v>
      </c>
      <c r="B58" s="497" t="s">
        <v>151</v>
      </c>
      <c r="C58" s="52" t="s">
        <v>1736</v>
      </c>
      <c r="D58" s="52"/>
      <c r="E58" s="52">
        <v>2010</v>
      </c>
      <c r="F58" s="198">
        <v>1601</v>
      </c>
      <c r="G58" s="198">
        <v>1601</v>
      </c>
      <c r="H58" s="196">
        <v>800.5</v>
      </c>
      <c r="I58" s="198">
        <v>800.5</v>
      </c>
      <c r="J58" s="198">
        <v>700</v>
      </c>
      <c r="K58" s="203">
        <v>700</v>
      </c>
      <c r="L58" s="203">
        <v>500</v>
      </c>
      <c r="M58" s="203">
        <v>200</v>
      </c>
      <c r="N58" s="198">
        <v>901</v>
      </c>
      <c r="O58" s="199">
        <v>300.5</v>
      </c>
      <c r="P58" s="199">
        <v>600.5</v>
      </c>
      <c r="Q58" s="203">
        <v>370</v>
      </c>
      <c r="R58" s="203">
        <v>120</v>
      </c>
      <c r="S58" s="199">
        <v>250</v>
      </c>
      <c r="T58" s="1" t="s">
        <v>379</v>
      </c>
      <c r="U58" s="35"/>
      <c r="Y58" s="487"/>
    </row>
    <row r="59" spans="1:25" ht="25.5">
      <c r="A59" s="52">
        <v>3</v>
      </c>
      <c r="B59" s="497" t="s">
        <v>152</v>
      </c>
      <c r="C59" s="52" t="s">
        <v>1736</v>
      </c>
      <c r="D59" s="52"/>
      <c r="E59" s="52">
        <v>2010</v>
      </c>
      <c r="F59" s="198">
        <v>2008</v>
      </c>
      <c r="G59" s="198">
        <v>2008</v>
      </c>
      <c r="H59" s="196">
        <v>1004</v>
      </c>
      <c r="I59" s="198">
        <v>1004</v>
      </c>
      <c r="J59" s="198">
        <v>800</v>
      </c>
      <c r="K59" s="203">
        <v>800</v>
      </c>
      <c r="L59" s="203">
        <v>600</v>
      </c>
      <c r="M59" s="203">
        <v>200</v>
      </c>
      <c r="N59" s="198">
        <v>1208</v>
      </c>
      <c r="O59" s="199">
        <v>404</v>
      </c>
      <c r="P59" s="199">
        <v>804</v>
      </c>
      <c r="Q59" s="203">
        <v>500</v>
      </c>
      <c r="R59" s="203">
        <v>200</v>
      </c>
      <c r="S59" s="199">
        <v>300</v>
      </c>
      <c r="T59" s="1" t="s">
        <v>379</v>
      </c>
      <c r="U59" s="35"/>
      <c r="Y59" s="487"/>
    </row>
    <row r="60" spans="1:25" ht="25.5">
      <c r="A60" s="52">
        <v>4</v>
      </c>
      <c r="B60" s="497" t="s">
        <v>153</v>
      </c>
      <c r="C60" s="52" t="s">
        <v>1736</v>
      </c>
      <c r="D60" s="52"/>
      <c r="E60" s="52">
        <v>2010</v>
      </c>
      <c r="F60" s="198">
        <v>1534</v>
      </c>
      <c r="G60" s="198">
        <v>1534</v>
      </c>
      <c r="H60" s="196">
        <v>767</v>
      </c>
      <c r="I60" s="198">
        <v>767</v>
      </c>
      <c r="J60" s="198">
        <v>700</v>
      </c>
      <c r="K60" s="203">
        <v>700</v>
      </c>
      <c r="L60" s="203">
        <v>500</v>
      </c>
      <c r="M60" s="203">
        <v>200</v>
      </c>
      <c r="N60" s="198">
        <v>834</v>
      </c>
      <c r="O60" s="199">
        <v>267</v>
      </c>
      <c r="P60" s="199">
        <v>567</v>
      </c>
      <c r="Q60" s="203">
        <v>400</v>
      </c>
      <c r="R60" s="203">
        <v>200</v>
      </c>
      <c r="S60" s="199">
        <v>200</v>
      </c>
      <c r="T60" s="1" t="s">
        <v>379</v>
      </c>
      <c r="U60" s="35"/>
      <c r="Y60" s="487"/>
    </row>
    <row r="61" spans="1:25" ht="25.5">
      <c r="A61" s="52">
        <v>5</v>
      </c>
      <c r="B61" s="497" t="s">
        <v>748</v>
      </c>
      <c r="C61" s="52" t="s">
        <v>1736</v>
      </c>
      <c r="D61" s="52"/>
      <c r="E61" s="52">
        <v>2010</v>
      </c>
      <c r="F61" s="198">
        <v>2832</v>
      </c>
      <c r="G61" s="198">
        <v>2832</v>
      </c>
      <c r="H61" s="196">
        <v>1416</v>
      </c>
      <c r="I61" s="198">
        <v>1416</v>
      </c>
      <c r="J61" s="198">
        <v>1100</v>
      </c>
      <c r="K61" s="203">
        <v>1100</v>
      </c>
      <c r="L61" s="203">
        <v>800</v>
      </c>
      <c r="M61" s="203">
        <v>300</v>
      </c>
      <c r="N61" s="198">
        <v>1732</v>
      </c>
      <c r="O61" s="199">
        <v>616</v>
      </c>
      <c r="P61" s="199">
        <v>1116</v>
      </c>
      <c r="Q61" s="203">
        <v>700</v>
      </c>
      <c r="R61" s="203">
        <v>200</v>
      </c>
      <c r="S61" s="199">
        <v>500</v>
      </c>
      <c r="T61" s="1" t="s">
        <v>379</v>
      </c>
      <c r="U61" s="35"/>
      <c r="Y61" s="487"/>
    </row>
    <row r="62" spans="1:25" ht="25.5">
      <c r="A62" s="52">
        <v>6</v>
      </c>
      <c r="B62" s="497" t="s">
        <v>749</v>
      </c>
      <c r="C62" s="52" t="s">
        <v>1736</v>
      </c>
      <c r="D62" s="52"/>
      <c r="E62" s="52">
        <v>2010</v>
      </c>
      <c r="F62" s="198">
        <v>2159</v>
      </c>
      <c r="G62" s="198">
        <v>2159</v>
      </c>
      <c r="H62" s="198">
        <v>1295.4</v>
      </c>
      <c r="I62" s="198">
        <v>863.6</v>
      </c>
      <c r="J62" s="198">
        <v>860</v>
      </c>
      <c r="K62" s="203">
        <v>860</v>
      </c>
      <c r="L62" s="203">
        <v>610</v>
      </c>
      <c r="M62" s="203">
        <v>250</v>
      </c>
      <c r="N62" s="198">
        <v>1299</v>
      </c>
      <c r="O62" s="199">
        <v>253.6</v>
      </c>
      <c r="P62" s="199">
        <v>1045.4</v>
      </c>
      <c r="Q62" s="203">
        <v>350</v>
      </c>
      <c r="R62" s="203">
        <v>150</v>
      </c>
      <c r="S62" s="199">
        <v>200</v>
      </c>
      <c r="T62" s="1" t="s">
        <v>379</v>
      </c>
      <c r="U62" s="35"/>
      <c r="Y62" s="487"/>
    </row>
    <row r="63" spans="1:25" ht="25.5">
      <c r="A63" s="52">
        <v>7</v>
      </c>
      <c r="B63" s="497" t="s">
        <v>750</v>
      </c>
      <c r="C63" s="52" t="s">
        <v>1736</v>
      </c>
      <c r="D63" s="52"/>
      <c r="E63" s="52">
        <v>2010</v>
      </c>
      <c r="F63" s="198">
        <v>1887</v>
      </c>
      <c r="G63" s="198">
        <v>1887</v>
      </c>
      <c r="H63" s="196">
        <v>943.5</v>
      </c>
      <c r="I63" s="198">
        <v>943.5</v>
      </c>
      <c r="J63" s="198">
        <v>700</v>
      </c>
      <c r="K63" s="203">
        <v>700</v>
      </c>
      <c r="L63" s="203">
        <v>500</v>
      </c>
      <c r="M63" s="203">
        <v>200</v>
      </c>
      <c r="N63" s="198">
        <v>1187</v>
      </c>
      <c r="O63" s="199">
        <v>443.5</v>
      </c>
      <c r="P63" s="199">
        <v>743.5</v>
      </c>
      <c r="Q63" s="203">
        <v>470</v>
      </c>
      <c r="R63" s="203">
        <v>170</v>
      </c>
      <c r="S63" s="199">
        <v>300</v>
      </c>
      <c r="T63" s="1" t="s">
        <v>379</v>
      </c>
      <c r="U63" s="35"/>
      <c r="Y63" s="487"/>
    </row>
    <row r="64" spans="1:25" ht="25.5">
      <c r="A64" s="52">
        <v>8</v>
      </c>
      <c r="B64" s="497" t="s">
        <v>751</v>
      </c>
      <c r="C64" s="52" t="s">
        <v>1736</v>
      </c>
      <c r="D64" s="52"/>
      <c r="E64" s="52">
        <v>2010</v>
      </c>
      <c r="F64" s="198">
        <v>4096</v>
      </c>
      <c r="G64" s="198">
        <v>4096</v>
      </c>
      <c r="H64" s="198">
        <v>1638.4</v>
      </c>
      <c r="I64" s="198">
        <v>2457.6</v>
      </c>
      <c r="J64" s="198">
        <v>1364</v>
      </c>
      <c r="K64" s="203">
        <v>1364</v>
      </c>
      <c r="L64" s="203">
        <v>1064</v>
      </c>
      <c r="M64" s="203">
        <v>300</v>
      </c>
      <c r="N64" s="198">
        <v>2732</v>
      </c>
      <c r="O64" s="199">
        <v>1393.6</v>
      </c>
      <c r="P64" s="199">
        <v>1338.4</v>
      </c>
      <c r="Q64" s="203">
        <v>1000</v>
      </c>
      <c r="R64" s="203">
        <v>500</v>
      </c>
      <c r="S64" s="203">
        <v>500</v>
      </c>
      <c r="T64" s="1" t="s">
        <v>379</v>
      </c>
      <c r="U64" s="35"/>
      <c r="Y64" s="487"/>
    </row>
    <row r="65" spans="1:25" ht="38.25">
      <c r="A65" s="52">
        <v>9</v>
      </c>
      <c r="B65" s="497" t="s">
        <v>1610</v>
      </c>
      <c r="C65" s="1" t="s">
        <v>208</v>
      </c>
      <c r="D65" s="52"/>
      <c r="E65" s="52">
        <v>2010</v>
      </c>
      <c r="F65" s="198">
        <v>2836</v>
      </c>
      <c r="G65" s="198">
        <v>2836</v>
      </c>
      <c r="H65" s="198">
        <v>1050</v>
      </c>
      <c r="I65" s="198">
        <v>1786</v>
      </c>
      <c r="J65" s="198">
        <v>1580</v>
      </c>
      <c r="K65" s="203">
        <v>1005</v>
      </c>
      <c r="L65" s="203">
        <v>700</v>
      </c>
      <c r="M65" s="203">
        <v>305</v>
      </c>
      <c r="N65" s="198">
        <v>1831</v>
      </c>
      <c r="O65" s="199">
        <v>1086</v>
      </c>
      <c r="P65" s="199">
        <v>745</v>
      </c>
      <c r="Q65" s="203">
        <v>1150</v>
      </c>
      <c r="R65" s="203">
        <v>100</v>
      </c>
      <c r="S65" s="203">
        <v>1050</v>
      </c>
      <c r="T65" s="1" t="s">
        <v>379</v>
      </c>
      <c r="U65" s="35" t="s">
        <v>1561</v>
      </c>
      <c r="Y65" s="487"/>
    </row>
    <row r="66" spans="1:25" ht="25.5">
      <c r="A66" s="52">
        <v>10</v>
      </c>
      <c r="B66" s="497" t="s">
        <v>550</v>
      </c>
      <c r="C66" s="1" t="s">
        <v>208</v>
      </c>
      <c r="D66" s="52"/>
      <c r="E66" s="52">
        <v>2010</v>
      </c>
      <c r="F66" s="198">
        <v>2162</v>
      </c>
      <c r="G66" s="198">
        <v>2162</v>
      </c>
      <c r="H66" s="198">
        <v>600</v>
      </c>
      <c r="I66" s="198">
        <v>1562</v>
      </c>
      <c r="J66" s="198">
        <v>1800</v>
      </c>
      <c r="K66" s="203">
        <v>0</v>
      </c>
      <c r="L66" s="203">
        <v>0</v>
      </c>
      <c r="M66" s="203">
        <v>0</v>
      </c>
      <c r="N66" s="198">
        <v>2162</v>
      </c>
      <c r="O66" s="199">
        <v>1562</v>
      </c>
      <c r="P66" s="199">
        <v>600</v>
      </c>
      <c r="Q66" s="203">
        <v>1500</v>
      </c>
      <c r="R66" s="203">
        <v>0</v>
      </c>
      <c r="S66" s="203">
        <v>1500</v>
      </c>
      <c r="T66" s="1" t="s">
        <v>379</v>
      </c>
      <c r="U66" s="35"/>
      <c r="Y66" s="487"/>
    </row>
    <row r="67" spans="1:25" ht="25.5">
      <c r="A67" s="52">
        <v>11</v>
      </c>
      <c r="B67" s="497" t="s">
        <v>526</v>
      </c>
      <c r="C67" s="1" t="s">
        <v>208</v>
      </c>
      <c r="D67" s="52"/>
      <c r="E67" s="52">
        <v>2010</v>
      </c>
      <c r="F67" s="198">
        <v>8184</v>
      </c>
      <c r="G67" s="198">
        <v>8184</v>
      </c>
      <c r="H67" s="198">
        <v>1050</v>
      </c>
      <c r="I67" s="198">
        <v>7134</v>
      </c>
      <c r="J67" s="198">
        <v>3500</v>
      </c>
      <c r="K67" s="203">
        <v>1200</v>
      </c>
      <c r="L67" s="203">
        <v>900</v>
      </c>
      <c r="M67" s="203">
        <v>300</v>
      </c>
      <c r="N67" s="198">
        <v>6984</v>
      </c>
      <c r="O67" s="199">
        <v>6234</v>
      </c>
      <c r="P67" s="199">
        <v>750</v>
      </c>
      <c r="Q67" s="203">
        <v>2500</v>
      </c>
      <c r="R67" s="203">
        <v>500</v>
      </c>
      <c r="S67" s="203">
        <v>2000</v>
      </c>
      <c r="T67" s="1" t="s">
        <v>379</v>
      </c>
      <c r="U67" s="35"/>
      <c r="Y67" s="487"/>
    </row>
    <row r="68" spans="1:25" ht="51">
      <c r="A68" s="52">
        <v>12</v>
      </c>
      <c r="B68" s="497" t="s">
        <v>1517</v>
      </c>
      <c r="C68" s="1" t="s">
        <v>1735</v>
      </c>
      <c r="D68" s="52" t="s">
        <v>1518</v>
      </c>
      <c r="E68" s="52">
        <v>2011</v>
      </c>
      <c r="F68" s="198">
        <v>3890</v>
      </c>
      <c r="G68" s="198">
        <v>3890</v>
      </c>
      <c r="H68" s="198">
        <v>0</v>
      </c>
      <c r="I68" s="198">
        <v>3890</v>
      </c>
      <c r="J68" s="198">
        <v>0</v>
      </c>
      <c r="K68" s="203">
        <v>0</v>
      </c>
      <c r="L68" s="203">
        <v>0</v>
      </c>
      <c r="M68" s="203">
        <v>0</v>
      </c>
      <c r="N68" s="198">
        <v>3890</v>
      </c>
      <c r="O68" s="199">
        <v>3890</v>
      </c>
      <c r="P68" s="199">
        <v>0</v>
      </c>
      <c r="Q68" s="203">
        <v>1400</v>
      </c>
      <c r="R68" s="203">
        <v>0</v>
      </c>
      <c r="S68" s="203">
        <v>1400</v>
      </c>
      <c r="T68" s="1" t="s">
        <v>379</v>
      </c>
      <c r="U68" s="35"/>
      <c r="Y68" s="487"/>
    </row>
    <row r="69" spans="1:25" ht="25.5">
      <c r="A69" s="52">
        <v>13</v>
      </c>
      <c r="B69" s="497" t="s">
        <v>1715</v>
      </c>
      <c r="C69" s="1" t="s">
        <v>208</v>
      </c>
      <c r="D69" s="52" t="s">
        <v>1716</v>
      </c>
      <c r="E69" s="52">
        <v>2011</v>
      </c>
      <c r="F69" s="198">
        <v>985</v>
      </c>
      <c r="G69" s="198">
        <v>985</v>
      </c>
      <c r="H69" s="198">
        <v>0</v>
      </c>
      <c r="I69" s="198">
        <v>985</v>
      </c>
      <c r="J69" s="198">
        <v>0</v>
      </c>
      <c r="K69" s="203">
        <v>0</v>
      </c>
      <c r="L69" s="203">
        <v>0</v>
      </c>
      <c r="M69" s="203">
        <v>0</v>
      </c>
      <c r="N69" s="198">
        <v>985</v>
      </c>
      <c r="O69" s="199">
        <v>985</v>
      </c>
      <c r="P69" s="199">
        <v>0</v>
      </c>
      <c r="Q69" s="203">
        <v>500</v>
      </c>
      <c r="R69" s="203">
        <v>0</v>
      </c>
      <c r="S69" s="203">
        <v>500</v>
      </c>
      <c r="T69" s="1" t="s">
        <v>379</v>
      </c>
      <c r="U69" s="35"/>
      <c r="Y69" s="487"/>
    </row>
    <row r="70" spans="1:25" ht="25.5">
      <c r="A70" s="52">
        <v>14</v>
      </c>
      <c r="B70" s="497" t="s">
        <v>1620</v>
      </c>
      <c r="C70" s="1" t="s">
        <v>208</v>
      </c>
      <c r="D70" s="52" t="s">
        <v>1621</v>
      </c>
      <c r="E70" s="52">
        <v>2011</v>
      </c>
      <c r="F70" s="198">
        <v>637</v>
      </c>
      <c r="G70" s="198">
        <v>637</v>
      </c>
      <c r="H70" s="198">
        <v>0</v>
      </c>
      <c r="I70" s="198">
        <v>637</v>
      </c>
      <c r="J70" s="198">
        <v>0</v>
      </c>
      <c r="K70" s="203">
        <v>0</v>
      </c>
      <c r="L70" s="203">
        <v>0</v>
      </c>
      <c r="M70" s="203">
        <v>0</v>
      </c>
      <c r="N70" s="198">
        <v>637</v>
      </c>
      <c r="O70" s="199">
        <v>637</v>
      </c>
      <c r="P70" s="199">
        <v>0</v>
      </c>
      <c r="Q70" s="203">
        <v>400</v>
      </c>
      <c r="R70" s="203">
        <v>0</v>
      </c>
      <c r="S70" s="203">
        <v>400</v>
      </c>
      <c r="T70" s="1" t="s">
        <v>379</v>
      </c>
      <c r="U70" s="35"/>
      <c r="Y70" s="487"/>
    </row>
    <row r="71" spans="1:25" ht="25.5">
      <c r="A71" s="52">
        <v>15</v>
      </c>
      <c r="B71" s="497" t="s">
        <v>456</v>
      </c>
      <c r="C71" s="1" t="s">
        <v>208</v>
      </c>
      <c r="D71" s="52" t="s">
        <v>805</v>
      </c>
      <c r="E71" s="52">
        <v>2011</v>
      </c>
      <c r="F71" s="198">
        <v>1561</v>
      </c>
      <c r="G71" s="198">
        <v>1561</v>
      </c>
      <c r="H71" s="198">
        <v>0</v>
      </c>
      <c r="I71" s="198">
        <v>1561</v>
      </c>
      <c r="J71" s="198">
        <v>0</v>
      </c>
      <c r="K71" s="203">
        <v>0</v>
      </c>
      <c r="L71" s="203">
        <v>0</v>
      </c>
      <c r="M71" s="203">
        <v>0</v>
      </c>
      <c r="N71" s="198">
        <v>1561</v>
      </c>
      <c r="O71" s="199">
        <v>1561</v>
      </c>
      <c r="P71" s="199">
        <v>0</v>
      </c>
      <c r="Q71" s="203">
        <v>500</v>
      </c>
      <c r="R71" s="203">
        <v>0</v>
      </c>
      <c r="S71" s="203">
        <v>500</v>
      </c>
      <c r="T71" s="1" t="s">
        <v>379</v>
      </c>
      <c r="U71" s="35"/>
      <c r="Y71" s="487"/>
    </row>
    <row r="72" spans="1:25" ht="25.5">
      <c r="A72" s="52">
        <v>16</v>
      </c>
      <c r="B72" s="497" t="s">
        <v>457</v>
      </c>
      <c r="C72" s="1" t="s">
        <v>208</v>
      </c>
      <c r="D72" s="52" t="s">
        <v>458</v>
      </c>
      <c r="E72" s="52">
        <v>2011</v>
      </c>
      <c r="F72" s="198">
        <v>1549</v>
      </c>
      <c r="G72" s="198">
        <v>1549</v>
      </c>
      <c r="H72" s="198">
        <v>0</v>
      </c>
      <c r="I72" s="198">
        <v>1549</v>
      </c>
      <c r="J72" s="198">
        <v>0</v>
      </c>
      <c r="K72" s="203">
        <v>0</v>
      </c>
      <c r="L72" s="203">
        <v>0</v>
      </c>
      <c r="M72" s="203">
        <v>0</v>
      </c>
      <c r="N72" s="198">
        <v>1549</v>
      </c>
      <c r="O72" s="199">
        <v>1549</v>
      </c>
      <c r="P72" s="199">
        <v>0</v>
      </c>
      <c r="Q72" s="203">
        <v>500</v>
      </c>
      <c r="R72" s="203">
        <v>0</v>
      </c>
      <c r="S72" s="203">
        <v>500</v>
      </c>
      <c r="T72" s="1" t="s">
        <v>379</v>
      </c>
      <c r="U72" s="35"/>
      <c r="Y72" s="487"/>
    </row>
    <row r="73" spans="1:25" ht="12.75">
      <c r="A73" s="52">
        <v>17</v>
      </c>
      <c r="B73" s="497" t="s">
        <v>459</v>
      </c>
      <c r="C73" s="1" t="s">
        <v>208</v>
      </c>
      <c r="D73" s="52" t="s">
        <v>1731</v>
      </c>
      <c r="E73" s="52">
        <v>2011</v>
      </c>
      <c r="F73" s="198">
        <v>5250</v>
      </c>
      <c r="G73" s="198">
        <v>5250</v>
      </c>
      <c r="H73" s="198">
        <v>2625</v>
      </c>
      <c r="I73" s="198">
        <v>2625</v>
      </c>
      <c r="J73" s="198">
        <v>0</v>
      </c>
      <c r="K73" s="203">
        <v>0</v>
      </c>
      <c r="L73" s="203">
        <v>0</v>
      </c>
      <c r="M73" s="203">
        <v>0</v>
      </c>
      <c r="N73" s="198">
        <v>5250</v>
      </c>
      <c r="O73" s="199">
        <v>2625</v>
      </c>
      <c r="P73" s="199">
        <v>2625</v>
      </c>
      <c r="Q73" s="203">
        <v>2000</v>
      </c>
      <c r="R73" s="203">
        <v>500</v>
      </c>
      <c r="S73" s="203">
        <v>1500</v>
      </c>
      <c r="T73" s="1" t="s">
        <v>379</v>
      </c>
      <c r="U73" s="35"/>
      <c r="Y73" s="487"/>
    </row>
    <row r="74" spans="1:21" ht="12.75">
      <c r="A74" s="52"/>
      <c r="B74" s="497"/>
      <c r="C74" s="1"/>
      <c r="D74" s="52"/>
      <c r="E74" s="52"/>
      <c r="F74" s="198"/>
      <c r="G74" s="198"/>
      <c r="H74" s="198"/>
      <c r="I74" s="198"/>
      <c r="J74" s="198"/>
      <c r="K74" s="203"/>
      <c r="L74" s="203"/>
      <c r="M74" s="203"/>
      <c r="N74" s="198"/>
      <c r="O74" s="199"/>
      <c r="P74" s="199"/>
      <c r="Q74" s="203"/>
      <c r="R74" s="203"/>
      <c r="S74" s="203"/>
      <c r="T74" s="1"/>
      <c r="U74" s="35"/>
    </row>
    <row r="75" spans="1:25" s="483" customFormat="1" ht="13.5">
      <c r="A75" s="479" t="s">
        <v>1261</v>
      </c>
      <c r="B75" s="480" t="s">
        <v>752</v>
      </c>
      <c r="C75" s="98"/>
      <c r="D75" s="479"/>
      <c r="E75" s="489"/>
      <c r="F75" s="253">
        <v>7753</v>
      </c>
      <c r="G75" s="253">
        <v>7753</v>
      </c>
      <c r="H75" s="253">
        <v>3610.5</v>
      </c>
      <c r="I75" s="253">
        <v>4142.5</v>
      </c>
      <c r="J75" s="253">
        <v>2350</v>
      </c>
      <c r="K75" s="253">
        <v>2250</v>
      </c>
      <c r="L75" s="253">
        <v>1350</v>
      </c>
      <c r="M75" s="253">
        <v>900</v>
      </c>
      <c r="N75" s="253">
        <v>5503</v>
      </c>
      <c r="O75" s="253">
        <v>2794</v>
      </c>
      <c r="P75" s="253">
        <v>2709</v>
      </c>
      <c r="Q75" s="253">
        <v>2919</v>
      </c>
      <c r="R75" s="253">
        <v>850</v>
      </c>
      <c r="S75" s="253">
        <v>2069</v>
      </c>
      <c r="T75" s="482"/>
      <c r="U75" s="36"/>
      <c r="V75" s="279"/>
      <c r="Y75" s="484"/>
    </row>
    <row r="76" spans="1:21" ht="45.75" customHeight="1">
      <c r="A76" s="53">
        <v>1</v>
      </c>
      <c r="B76" s="485" t="s">
        <v>1163</v>
      </c>
      <c r="C76" s="52" t="s">
        <v>752</v>
      </c>
      <c r="D76" s="53" t="s">
        <v>1164</v>
      </c>
      <c r="E76" s="53">
        <v>2009</v>
      </c>
      <c r="F76" s="196">
        <v>2558</v>
      </c>
      <c r="G76" s="196">
        <v>2558</v>
      </c>
      <c r="H76" s="196">
        <v>1279</v>
      </c>
      <c r="I76" s="196">
        <v>1279</v>
      </c>
      <c r="J76" s="196">
        <v>1500</v>
      </c>
      <c r="K76" s="203">
        <v>1400</v>
      </c>
      <c r="L76" s="203">
        <v>1000</v>
      </c>
      <c r="M76" s="203">
        <v>400</v>
      </c>
      <c r="N76" s="198">
        <v>1158</v>
      </c>
      <c r="O76" s="199">
        <v>279</v>
      </c>
      <c r="P76" s="199">
        <v>879</v>
      </c>
      <c r="Q76" s="203">
        <v>479</v>
      </c>
      <c r="R76" s="203">
        <v>200</v>
      </c>
      <c r="S76" s="203">
        <v>279</v>
      </c>
      <c r="T76" s="1" t="s">
        <v>380</v>
      </c>
      <c r="U76" s="1" t="s">
        <v>237</v>
      </c>
    </row>
    <row r="77" spans="1:21" ht="45.75" customHeight="1">
      <c r="A77" s="53">
        <v>2</v>
      </c>
      <c r="B77" s="485" t="s">
        <v>1097</v>
      </c>
      <c r="C77" s="52" t="s">
        <v>752</v>
      </c>
      <c r="D77" s="53"/>
      <c r="E77" s="53">
        <v>2011</v>
      </c>
      <c r="F77" s="196">
        <v>558</v>
      </c>
      <c r="G77" s="196">
        <v>558</v>
      </c>
      <c r="H77" s="196">
        <v>0</v>
      </c>
      <c r="I77" s="196">
        <v>558</v>
      </c>
      <c r="J77" s="196">
        <v>0</v>
      </c>
      <c r="K77" s="203">
        <v>0</v>
      </c>
      <c r="L77" s="203">
        <v>0</v>
      </c>
      <c r="M77" s="203">
        <v>0</v>
      </c>
      <c r="N77" s="198">
        <v>558</v>
      </c>
      <c r="O77" s="199">
        <v>558</v>
      </c>
      <c r="P77" s="199">
        <v>0</v>
      </c>
      <c r="Q77" s="203">
        <v>400</v>
      </c>
      <c r="R77" s="203">
        <v>0</v>
      </c>
      <c r="S77" s="203">
        <v>400</v>
      </c>
      <c r="T77" s="1" t="s">
        <v>380</v>
      </c>
      <c r="U77" s="1"/>
    </row>
    <row r="78" spans="1:21" ht="25.5">
      <c r="A78" s="53">
        <v>3</v>
      </c>
      <c r="B78" s="485" t="s">
        <v>667</v>
      </c>
      <c r="C78" s="52" t="s">
        <v>752</v>
      </c>
      <c r="D78" s="53" t="s">
        <v>668</v>
      </c>
      <c r="E78" s="53">
        <v>2010</v>
      </c>
      <c r="F78" s="196">
        <v>1277</v>
      </c>
      <c r="G78" s="196">
        <v>1277</v>
      </c>
      <c r="H78" s="196">
        <v>638.5</v>
      </c>
      <c r="I78" s="196">
        <v>638.5</v>
      </c>
      <c r="J78" s="196">
        <v>850</v>
      </c>
      <c r="K78" s="203">
        <v>850</v>
      </c>
      <c r="L78" s="203">
        <v>350</v>
      </c>
      <c r="M78" s="203">
        <v>500</v>
      </c>
      <c r="N78" s="198">
        <v>427</v>
      </c>
      <c r="O78" s="199">
        <v>290</v>
      </c>
      <c r="P78" s="199">
        <v>137</v>
      </c>
      <c r="Q78" s="203">
        <v>290</v>
      </c>
      <c r="R78" s="203">
        <v>0</v>
      </c>
      <c r="S78" s="203">
        <v>290</v>
      </c>
      <c r="T78" s="1" t="s">
        <v>380</v>
      </c>
      <c r="U78" s="1" t="s">
        <v>237</v>
      </c>
    </row>
    <row r="79" spans="1:21" ht="38.25">
      <c r="A79" s="53">
        <v>4</v>
      </c>
      <c r="B79" s="485" t="s">
        <v>1098</v>
      </c>
      <c r="C79" s="52" t="s">
        <v>752</v>
      </c>
      <c r="D79" s="53"/>
      <c r="E79" s="53">
        <v>2011</v>
      </c>
      <c r="F79" s="196">
        <v>2074</v>
      </c>
      <c r="G79" s="196">
        <v>2074</v>
      </c>
      <c r="H79" s="196">
        <v>1050</v>
      </c>
      <c r="I79" s="196">
        <v>1024</v>
      </c>
      <c r="J79" s="196">
        <v>0</v>
      </c>
      <c r="K79" s="203">
        <v>0</v>
      </c>
      <c r="L79" s="203">
        <v>0</v>
      </c>
      <c r="M79" s="203">
        <v>0</v>
      </c>
      <c r="N79" s="198">
        <v>2074</v>
      </c>
      <c r="O79" s="199">
        <v>1024</v>
      </c>
      <c r="P79" s="199">
        <v>1050</v>
      </c>
      <c r="Q79" s="203">
        <v>1000</v>
      </c>
      <c r="R79" s="203">
        <v>500</v>
      </c>
      <c r="S79" s="203">
        <v>500</v>
      </c>
      <c r="T79" s="1" t="s">
        <v>380</v>
      </c>
      <c r="U79" s="1"/>
    </row>
    <row r="80" spans="1:21" ht="51">
      <c r="A80" s="53">
        <v>5</v>
      </c>
      <c r="B80" s="485" t="s">
        <v>1479</v>
      </c>
      <c r="C80" s="52" t="s">
        <v>752</v>
      </c>
      <c r="D80" s="53" t="s">
        <v>1480</v>
      </c>
      <c r="E80" s="53">
        <v>2011</v>
      </c>
      <c r="F80" s="196">
        <v>1286</v>
      </c>
      <c r="G80" s="196">
        <v>1286</v>
      </c>
      <c r="H80" s="196">
        <v>643</v>
      </c>
      <c r="I80" s="196">
        <v>643</v>
      </c>
      <c r="J80" s="196">
        <v>0</v>
      </c>
      <c r="K80" s="203">
        <v>0</v>
      </c>
      <c r="L80" s="203">
        <v>0</v>
      </c>
      <c r="M80" s="203">
        <v>0</v>
      </c>
      <c r="N80" s="198">
        <v>1286</v>
      </c>
      <c r="O80" s="199">
        <v>643</v>
      </c>
      <c r="P80" s="199">
        <v>643</v>
      </c>
      <c r="Q80" s="203">
        <v>750</v>
      </c>
      <c r="R80" s="203">
        <v>150</v>
      </c>
      <c r="S80" s="203">
        <v>600</v>
      </c>
      <c r="T80" s="1" t="s">
        <v>380</v>
      </c>
      <c r="U80" s="35"/>
    </row>
    <row r="81" spans="1:25" s="278" customFormat="1" ht="12.75">
      <c r="A81" s="494" t="s">
        <v>210</v>
      </c>
      <c r="B81" s="477" t="s">
        <v>528</v>
      </c>
      <c r="C81" s="51"/>
      <c r="D81" s="51"/>
      <c r="E81" s="494"/>
      <c r="F81" s="192">
        <v>68259</v>
      </c>
      <c r="G81" s="192">
        <v>67231.5</v>
      </c>
      <c r="H81" s="192">
        <v>19240.5</v>
      </c>
      <c r="I81" s="192">
        <v>47992</v>
      </c>
      <c r="J81" s="192">
        <v>15181</v>
      </c>
      <c r="K81" s="192">
        <v>10090</v>
      </c>
      <c r="L81" s="192">
        <v>6050</v>
      </c>
      <c r="M81" s="192">
        <v>4040</v>
      </c>
      <c r="N81" s="192">
        <v>57141.5</v>
      </c>
      <c r="O81" s="192">
        <v>41872</v>
      </c>
      <c r="P81" s="192">
        <v>16100.5</v>
      </c>
      <c r="Q81" s="192">
        <v>23499</v>
      </c>
      <c r="R81" s="192">
        <v>6600</v>
      </c>
      <c r="S81" s="192">
        <v>16899</v>
      </c>
      <c r="T81" s="65"/>
      <c r="U81" s="37"/>
      <c r="V81" s="279"/>
      <c r="Y81" s="498"/>
    </row>
    <row r="82" spans="1:25" s="483" customFormat="1" ht="13.5">
      <c r="A82" s="479" t="s">
        <v>529</v>
      </c>
      <c r="B82" s="480" t="s">
        <v>530</v>
      </c>
      <c r="C82" s="98"/>
      <c r="D82" s="98"/>
      <c r="E82" s="479"/>
      <c r="F82" s="253">
        <v>7542</v>
      </c>
      <c r="G82" s="253">
        <v>7542</v>
      </c>
      <c r="H82" s="253">
        <v>1050</v>
      </c>
      <c r="I82" s="253">
        <v>6492</v>
      </c>
      <c r="J82" s="253">
        <v>0</v>
      </c>
      <c r="K82" s="253">
        <v>0</v>
      </c>
      <c r="L82" s="253">
        <v>0</v>
      </c>
      <c r="M82" s="253">
        <v>0</v>
      </c>
      <c r="N82" s="253">
        <v>7542</v>
      </c>
      <c r="O82" s="253">
        <v>6492</v>
      </c>
      <c r="P82" s="253">
        <v>1050</v>
      </c>
      <c r="Q82" s="253">
        <v>2650</v>
      </c>
      <c r="R82" s="253">
        <v>500</v>
      </c>
      <c r="S82" s="253">
        <v>2150</v>
      </c>
      <c r="T82" s="482"/>
      <c r="U82" s="36"/>
      <c r="V82" s="279"/>
      <c r="Y82" s="484"/>
    </row>
    <row r="83" spans="1:21" ht="38.25">
      <c r="A83" s="52">
        <v>1</v>
      </c>
      <c r="B83" s="485" t="s">
        <v>1165</v>
      </c>
      <c r="C83" s="52" t="s">
        <v>530</v>
      </c>
      <c r="D83" s="52" t="s">
        <v>1166</v>
      </c>
      <c r="E83" s="53">
        <v>2011</v>
      </c>
      <c r="F83" s="196">
        <v>3135</v>
      </c>
      <c r="G83" s="196">
        <v>3135</v>
      </c>
      <c r="H83" s="196">
        <v>1050</v>
      </c>
      <c r="I83" s="196">
        <v>2085</v>
      </c>
      <c r="J83" s="196">
        <v>0</v>
      </c>
      <c r="K83" s="203">
        <v>0</v>
      </c>
      <c r="L83" s="203">
        <v>0</v>
      </c>
      <c r="M83" s="203">
        <v>0</v>
      </c>
      <c r="N83" s="198">
        <v>3135</v>
      </c>
      <c r="O83" s="199">
        <v>2085</v>
      </c>
      <c r="P83" s="199">
        <v>1050</v>
      </c>
      <c r="Q83" s="203">
        <v>1300</v>
      </c>
      <c r="R83" s="203">
        <v>500</v>
      </c>
      <c r="S83" s="203">
        <v>800</v>
      </c>
      <c r="T83" s="1" t="s">
        <v>72</v>
      </c>
      <c r="U83" s="35"/>
    </row>
    <row r="84" spans="1:21" ht="89.25">
      <c r="A84" s="52">
        <v>2</v>
      </c>
      <c r="B84" s="485" t="s">
        <v>962</v>
      </c>
      <c r="C84" s="52" t="s">
        <v>530</v>
      </c>
      <c r="D84" s="52" t="s">
        <v>1167</v>
      </c>
      <c r="E84" s="53">
        <v>2011</v>
      </c>
      <c r="F84" s="196">
        <v>3408</v>
      </c>
      <c r="G84" s="196">
        <v>3408</v>
      </c>
      <c r="H84" s="196">
        <v>0</v>
      </c>
      <c r="I84" s="196">
        <v>3408</v>
      </c>
      <c r="J84" s="196">
        <v>0</v>
      </c>
      <c r="K84" s="203">
        <v>0</v>
      </c>
      <c r="L84" s="203">
        <v>0</v>
      </c>
      <c r="M84" s="203">
        <v>0</v>
      </c>
      <c r="N84" s="198">
        <v>3408</v>
      </c>
      <c r="O84" s="199">
        <v>3408</v>
      </c>
      <c r="P84" s="199">
        <v>0</v>
      </c>
      <c r="Q84" s="203">
        <v>1000</v>
      </c>
      <c r="R84" s="203">
        <v>0</v>
      </c>
      <c r="S84" s="203">
        <v>1000</v>
      </c>
      <c r="T84" s="1" t="s">
        <v>72</v>
      </c>
      <c r="U84" s="35"/>
    </row>
    <row r="85" spans="1:21" ht="51">
      <c r="A85" s="52">
        <v>3</v>
      </c>
      <c r="B85" s="485" t="s">
        <v>1569</v>
      </c>
      <c r="C85" s="52" t="s">
        <v>530</v>
      </c>
      <c r="D85" s="52" t="s">
        <v>1570</v>
      </c>
      <c r="E85" s="53">
        <v>2011</v>
      </c>
      <c r="F85" s="196">
        <v>999</v>
      </c>
      <c r="G85" s="196">
        <v>999</v>
      </c>
      <c r="H85" s="196">
        <v>0</v>
      </c>
      <c r="I85" s="196">
        <v>999</v>
      </c>
      <c r="J85" s="196">
        <v>0</v>
      </c>
      <c r="K85" s="203">
        <v>0</v>
      </c>
      <c r="L85" s="203">
        <v>0</v>
      </c>
      <c r="M85" s="203">
        <v>0</v>
      </c>
      <c r="N85" s="198">
        <v>999</v>
      </c>
      <c r="O85" s="199">
        <v>999</v>
      </c>
      <c r="P85" s="199">
        <v>0</v>
      </c>
      <c r="Q85" s="203">
        <v>350</v>
      </c>
      <c r="R85" s="203">
        <v>0</v>
      </c>
      <c r="S85" s="203">
        <v>350</v>
      </c>
      <c r="T85" s="1" t="s">
        <v>72</v>
      </c>
      <c r="U85" s="35"/>
    </row>
    <row r="86" spans="1:21" ht="12.75">
      <c r="A86" s="52"/>
      <c r="B86" s="485"/>
      <c r="C86" s="52"/>
      <c r="D86" s="52"/>
      <c r="E86" s="53"/>
      <c r="F86" s="196"/>
      <c r="G86" s="196"/>
      <c r="H86" s="196"/>
      <c r="I86" s="196"/>
      <c r="J86" s="196"/>
      <c r="K86" s="203"/>
      <c r="L86" s="203"/>
      <c r="M86" s="203"/>
      <c r="N86" s="198"/>
      <c r="O86" s="199"/>
      <c r="P86" s="199"/>
      <c r="Q86" s="203"/>
      <c r="R86" s="203"/>
      <c r="S86" s="203"/>
      <c r="T86" s="1"/>
      <c r="U86" s="35"/>
    </row>
    <row r="87" spans="1:25" s="483" customFormat="1" ht="13.5">
      <c r="A87" s="479" t="s">
        <v>545</v>
      </c>
      <c r="B87" s="488" t="s">
        <v>1338</v>
      </c>
      <c r="C87" s="479"/>
      <c r="D87" s="98"/>
      <c r="E87" s="489"/>
      <c r="F87" s="253">
        <v>17050</v>
      </c>
      <c r="G87" s="253">
        <v>16022.5</v>
      </c>
      <c r="H87" s="253">
        <v>3900</v>
      </c>
      <c r="I87" s="253">
        <v>12122.5</v>
      </c>
      <c r="J87" s="253">
        <v>6650</v>
      </c>
      <c r="K87" s="253">
        <v>4400</v>
      </c>
      <c r="L87" s="253">
        <v>2200</v>
      </c>
      <c r="M87" s="253">
        <v>2200</v>
      </c>
      <c r="N87" s="253">
        <v>11622.5</v>
      </c>
      <c r="O87" s="253">
        <v>9922.5</v>
      </c>
      <c r="P87" s="253">
        <v>2260</v>
      </c>
      <c r="Q87" s="253">
        <v>3900</v>
      </c>
      <c r="R87" s="253">
        <v>900</v>
      </c>
      <c r="S87" s="253">
        <v>3000</v>
      </c>
      <c r="T87" s="482"/>
      <c r="U87" s="36"/>
      <c r="V87" s="279"/>
      <c r="Y87" s="484"/>
    </row>
    <row r="88" spans="1:21" ht="38.25">
      <c r="A88" s="53">
        <v>1</v>
      </c>
      <c r="B88" s="490" t="s">
        <v>1340</v>
      </c>
      <c r="C88" s="52" t="s">
        <v>1338</v>
      </c>
      <c r="D88" s="52" t="s">
        <v>1341</v>
      </c>
      <c r="E88" s="53">
        <v>2010</v>
      </c>
      <c r="F88" s="196">
        <v>4800</v>
      </c>
      <c r="G88" s="196">
        <v>4800</v>
      </c>
      <c r="H88" s="196">
        <v>1240</v>
      </c>
      <c r="I88" s="196">
        <v>3560</v>
      </c>
      <c r="J88" s="196">
        <v>2150</v>
      </c>
      <c r="K88" s="203">
        <v>2400</v>
      </c>
      <c r="L88" s="203">
        <v>2200</v>
      </c>
      <c r="M88" s="203">
        <v>200</v>
      </c>
      <c r="N88" s="198">
        <v>2400</v>
      </c>
      <c r="O88" s="199">
        <v>1360</v>
      </c>
      <c r="P88" s="199">
        <v>1040</v>
      </c>
      <c r="Q88" s="203">
        <v>1100</v>
      </c>
      <c r="R88" s="203">
        <v>600</v>
      </c>
      <c r="S88" s="203">
        <v>500</v>
      </c>
      <c r="T88" s="1" t="s">
        <v>73</v>
      </c>
      <c r="U88" s="35"/>
    </row>
    <row r="89" spans="1:21" ht="38.25">
      <c r="A89" s="53">
        <v>2</v>
      </c>
      <c r="B89" s="490" t="s">
        <v>302</v>
      </c>
      <c r="C89" s="52" t="s">
        <v>1338</v>
      </c>
      <c r="D89" s="52" t="s">
        <v>1617</v>
      </c>
      <c r="E89" s="53">
        <v>2007</v>
      </c>
      <c r="F89" s="196">
        <v>6850</v>
      </c>
      <c r="G89" s="196">
        <v>5822.5</v>
      </c>
      <c r="H89" s="196">
        <v>1440</v>
      </c>
      <c r="I89" s="196">
        <v>4382.5</v>
      </c>
      <c r="J89" s="196">
        <v>4500</v>
      </c>
      <c r="K89" s="203">
        <v>2000</v>
      </c>
      <c r="L89" s="203">
        <v>0</v>
      </c>
      <c r="M89" s="203">
        <v>2000</v>
      </c>
      <c r="N89" s="198">
        <v>3822.5</v>
      </c>
      <c r="O89" s="199">
        <v>4382.5</v>
      </c>
      <c r="P89" s="199">
        <v>0</v>
      </c>
      <c r="Q89" s="203">
        <v>1000</v>
      </c>
      <c r="R89" s="203">
        <v>0</v>
      </c>
      <c r="S89" s="203">
        <v>1000</v>
      </c>
      <c r="T89" s="1" t="s">
        <v>73</v>
      </c>
      <c r="U89" s="35"/>
    </row>
    <row r="90" spans="1:21" ht="38.25">
      <c r="A90" s="53">
        <v>3</v>
      </c>
      <c r="B90" s="490" t="s">
        <v>1571</v>
      </c>
      <c r="C90" s="52" t="s">
        <v>1338</v>
      </c>
      <c r="D90" s="52" t="s">
        <v>1572</v>
      </c>
      <c r="E90" s="53">
        <v>2011</v>
      </c>
      <c r="F90" s="196">
        <v>4150</v>
      </c>
      <c r="G90" s="196">
        <v>4150</v>
      </c>
      <c r="H90" s="196">
        <v>720</v>
      </c>
      <c r="I90" s="196">
        <v>3430</v>
      </c>
      <c r="J90" s="196">
        <v>0</v>
      </c>
      <c r="K90" s="203">
        <v>0</v>
      </c>
      <c r="L90" s="203">
        <v>0</v>
      </c>
      <c r="M90" s="203">
        <v>0</v>
      </c>
      <c r="N90" s="198">
        <v>4150</v>
      </c>
      <c r="O90" s="199">
        <v>3430</v>
      </c>
      <c r="P90" s="199">
        <v>720</v>
      </c>
      <c r="Q90" s="203">
        <v>1300</v>
      </c>
      <c r="R90" s="203">
        <v>300</v>
      </c>
      <c r="S90" s="203">
        <v>1000</v>
      </c>
      <c r="T90" s="1" t="s">
        <v>73</v>
      </c>
      <c r="U90" s="35"/>
    </row>
    <row r="91" spans="1:21" ht="36.75" customHeight="1">
      <c r="A91" s="53">
        <v>4</v>
      </c>
      <c r="B91" s="490" t="s">
        <v>1545</v>
      </c>
      <c r="C91" s="52" t="s">
        <v>208</v>
      </c>
      <c r="D91" s="52" t="s">
        <v>624</v>
      </c>
      <c r="E91" s="53">
        <v>2011</v>
      </c>
      <c r="F91" s="196">
        <v>1250</v>
      </c>
      <c r="G91" s="196">
        <v>1250</v>
      </c>
      <c r="H91" s="196">
        <v>500</v>
      </c>
      <c r="I91" s="196">
        <v>750</v>
      </c>
      <c r="J91" s="196">
        <v>0</v>
      </c>
      <c r="K91" s="203">
        <v>0</v>
      </c>
      <c r="L91" s="203">
        <v>0</v>
      </c>
      <c r="M91" s="203">
        <v>0</v>
      </c>
      <c r="N91" s="198">
        <v>1250</v>
      </c>
      <c r="O91" s="199">
        <v>750</v>
      </c>
      <c r="P91" s="199">
        <v>500</v>
      </c>
      <c r="Q91" s="203">
        <v>500</v>
      </c>
      <c r="R91" s="203">
        <v>0</v>
      </c>
      <c r="S91" s="203">
        <v>500</v>
      </c>
      <c r="T91" s="1" t="s">
        <v>73</v>
      </c>
      <c r="U91" s="35"/>
    </row>
    <row r="92" spans="1:21" ht="12.75">
      <c r="A92" s="53"/>
      <c r="B92" s="490"/>
      <c r="C92" s="52"/>
      <c r="D92" s="52"/>
      <c r="E92" s="53"/>
      <c r="F92" s="196"/>
      <c r="G92" s="196"/>
      <c r="H92" s="196"/>
      <c r="I92" s="196"/>
      <c r="J92" s="196"/>
      <c r="K92" s="203"/>
      <c r="L92" s="203"/>
      <c r="M92" s="203"/>
      <c r="N92" s="198"/>
      <c r="O92" s="199"/>
      <c r="P92" s="199"/>
      <c r="Q92" s="203"/>
      <c r="R92" s="203"/>
      <c r="S92" s="203"/>
      <c r="T92" s="1"/>
      <c r="U92" s="35"/>
    </row>
    <row r="93" spans="1:25" s="483" customFormat="1" ht="13.5">
      <c r="A93" s="479" t="s">
        <v>350</v>
      </c>
      <c r="B93" s="480" t="s">
        <v>351</v>
      </c>
      <c r="C93" s="52"/>
      <c r="D93" s="479"/>
      <c r="E93" s="479"/>
      <c r="F93" s="253">
        <v>9177</v>
      </c>
      <c r="G93" s="253">
        <v>9177</v>
      </c>
      <c r="H93" s="253">
        <v>3645.5</v>
      </c>
      <c r="I93" s="253">
        <v>5531.5</v>
      </c>
      <c r="J93" s="253">
        <v>2150</v>
      </c>
      <c r="K93" s="253">
        <v>1650</v>
      </c>
      <c r="L93" s="253">
        <v>1150</v>
      </c>
      <c r="M93" s="253">
        <v>500</v>
      </c>
      <c r="N93" s="253">
        <v>7527</v>
      </c>
      <c r="O93" s="253">
        <v>4381.5</v>
      </c>
      <c r="P93" s="253">
        <v>3145.5</v>
      </c>
      <c r="Q93" s="253">
        <v>3710</v>
      </c>
      <c r="R93" s="253">
        <v>1150</v>
      </c>
      <c r="S93" s="253">
        <v>2560</v>
      </c>
      <c r="T93" s="482">
        <f>SUM(T94:T98)</f>
        <v>0</v>
      </c>
      <c r="U93" s="36"/>
      <c r="V93" s="279"/>
      <c r="Y93" s="484"/>
    </row>
    <row r="94" spans="1:21" ht="25.5">
      <c r="A94" s="52">
        <v>1</v>
      </c>
      <c r="B94" s="490" t="s">
        <v>353</v>
      </c>
      <c r="C94" s="52" t="s">
        <v>351</v>
      </c>
      <c r="D94" s="53" t="s">
        <v>354</v>
      </c>
      <c r="E94" s="53">
        <v>2010</v>
      </c>
      <c r="F94" s="196">
        <v>739</v>
      </c>
      <c r="G94" s="196">
        <v>739</v>
      </c>
      <c r="H94" s="196">
        <v>369</v>
      </c>
      <c r="I94" s="196">
        <v>370</v>
      </c>
      <c r="J94" s="196">
        <v>350</v>
      </c>
      <c r="K94" s="203">
        <v>350</v>
      </c>
      <c r="L94" s="203">
        <v>350</v>
      </c>
      <c r="M94" s="203">
        <v>0</v>
      </c>
      <c r="N94" s="198">
        <v>389</v>
      </c>
      <c r="O94" s="199">
        <v>20</v>
      </c>
      <c r="P94" s="199">
        <v>369</v>
      </c>
      <c r="Q94" s="203">
        <v>170</v>
      </c>
      <c r="R94" s="203">
        <v>150</v>
      </c>
      <c r="S94" s="203">
        <v>20</v>
      </c>
      <c r="T94" s="1" t="s">
        <v>352</v>
      </c>
      <c r="U94" s="35" t="s">
        <v>1561</v>
      </c>
    </row>
    <row r="95" spans="1:21" ht="25.5">
      <c r="A95" s="52">
        <v>2</v>
      </c>
      <c r="B95" s="490" t="s">
        <v>355</v>
      </c>
      <c r="C95" s="52" t="s">
        <v>351</v>
      </c>
      <c r="D95" s="53" t="s">
        <v>356</v>
      </c>
      <c r="E95" s="53">
        <v>2010</v>
      </c>
      <c r="F95" s="196">
        <v>1883</v>
      </c>
      <c r="G95" s="196">
        <v>1883</v>
      </c>
      <c r="H95" s="196">
        <v>941.5</v>
      </c>
      <c r="I95" s="196">
        <v>941.5</v>
      </c>
      <c r="J95" s="196">
        <v>800</v>
      </c>
      <c r="K95" s="203">
        <v>800</v>
      </c>
      <c r="L95" s="203">
        <v>800</v>
      </c>
      <c r="M95" s="203">
        <v>0</v>
      </c>
      <c r="N95" s="198">
        <v>1083</v>
      </c>
      <c r="O95" s="199">
        <v>141.5</v>
      </c>
      <c r="P95" s="199">
        <v>941.5</v>
      </c>
      <c r="Q95" s="203">
        <v>340</v>
      </c>
      <c r="R95" s="203">
        <v>200</v>
      </c>
      <c r="S95" s="203">
        <v>140</v>
      </c>
      <c r="T95" s="1" t="s">
        <v>352</v>
      </c>
      <c r="U95" s="35" t="s">
        <v>1561</v>
      </c>
    </row>
    <row r="96" spans="1:21" ht="25.5">
      <c r="A96" s="52">
        <v>3</v>
      </c>
      <c r="B96" s="490" t="s">
        <v>542</v>
      </c>
      <c r="C96" s="52" t="s">
        <v>208</v>
      </c>
      <c r="D96" s="53" t="s">
        <v>1562</v>
      </c>
      <c r="E96" s="53">
        <v>2010</v>
      </c>
      <c r="F96" s="196">
        <v>3805</v>
      </c>
      <c r="G96" s="196">
        <v>3805</v>
      </c>
      <c r="H96" s="196">
        <v>960</v>
      </c>
      <c r="I96" s="196">
        <v>2845</v>
      </c>
      <c r="J96" s="196">
        <v>1000</v>
      </c>
      <c r="K96" s="203">
        <v>500</v>
      </c>
      <c r="L96" s="203">
        <v>0</v>
      </c>
      <c r="M96" s="203">
        <v>500</v>
      </c>
      <c r="N96" s="198">
        <v>3305</v>
      </c>
      <c r="O96" s="199">
        <v>2845</v>
      </c>
      <c r="P96" s="199">
        <v>460</v>
      </c>
      <c r="Q96" s="203">
        <v>1600</v>
      </c>
      <c r="R96" s="203">
        <v>400</v>
      </c>
      <c r="S96" s="203">
        <v>1200</v>
      </c>
      <c r="T96" s="1" t="s">
        <v>352</v>
      </c>
      <c r="U96" s="35"/>
    </row>
    <row r="97" spans="1:21" ht="25.5">
      <c r="A97" s="52">
        <v>4</v>
      </c>
      <c r="B97" s="490" t="s">
        <v>1563</v>
      </c>
      <c r="C97" s="52" t="s">
        <v>208</v>
      </c>
      <c r="D97" s="53" t="s">
        <v>1546</v>
      </c>
      <c r="E97" s="53">
        <v>2011</v>
      </c>
      <c r="F97" s="196">
        <v>2750</v>
      </c>
      <c r="G97" s="196">
        <v>2750</v>
      </c>
      <c r="H97" s="196">
        <v>1375</v>
      </c>
      <c r="I97" s="196">
        <v>1375</v>
      </c>
      <c r="J97" s="196">
        <v>0</v>
      </c>
      <c r="K97" s="203">
        <v>0</v>
      </c>
      <c r="L97" s="203">
        <v>0</v>
      </c>
      <c r="M97" s="203">
        <v>0</v>
      </c>
      <c r="N97" s="198">
        <v>2750</v>
      </c>
      <c r="O97" s="199">
        <v>1375</v>
      </c>
      <c r="P97" s="199">
        <v>1375</v>
      </c>
      <c r="Q97" s="203">
        <v>1600</v>
      </c>
      <c r="R97" s="203">
        <v>400</v>
      </c>
      <c r="S97" s="203">
        <v>1200</v>
      </c>
      <c r="T97" s="1" t="s">
        <v>352</v>
      </c>
      <c r="U97" s="35"/>
    </row>
    <row r="98" spans="1:21" ht="12.75">
      <c r="A98" s="52"/>
      <c r="B98" s="490"/>
      <c r="C98" s="52"/>
      <c r="D98" s="53"/>
      <c r="E98" s="53"/>
      <c r="F98" s="196"/>
      <c r="G98" s="196"/>
      <c r="H98" s="196"/>
      <c r="I98" s="196"/>
      <c r="J98" s="196"/>
      <c r="K98" s="203"/>
      <c r="L98" s="203"/>
      <c r="M98" s="203"/>
      <c r="N98" s="198"/>
      <c r="O98" s="199"/>
      <c r="P98" s="199"/>
      <c r="Q98" s="203"/>
      <c r="R98" s="203"/>
      <c r="S98" s="203"/>
      <c r="T98" s="1"/>
      <c r="U98" s="35"/>
    </row>
    <row r="99" spans="1:25" s="483" customFormat="1" ht="13.5">
      <c r="A99" s="479" t="s">
        <v>1295</v>
      </c>
      <c r="B99" s="488" t="s">
        <v>328</v>
      </c>
      <c r="C99" s="52"/>
      <c r="D99" s="98"/>
      <c r="E99" s="479"/>
      <c r="F99" s="253">
        <v>27661</v>
      </c>
      <c r="G99" s="253">
        <v>27661</v>
      </c>
      <c r="H99" s="253">
        <v>7230</v>
      </c>
      <c r="I99" s="253">
        <v>20431</v>
      </c>
      <c r="J99" s="253">
        <v>6381</v>
      </c>
      <c r="K99" s="253">
        <v>4040</v>
      </c>
      <c r="L99" s="253">
        <v>2700</v>
      </c>
      <c r="M99" s="253">
        <v>1340</v>
      </c>
      <c r="N99" s="253">
        <v>23621</v>
      </c>
      <c r="O99" s="253">
        <v>17661</v>
      </c>
      <c r="P99" s="253">
        <v>6230</v>
      </c>
      <c r="Q99" s="253">
        <v>8639</v>
      </c>
      <c r="R99" s="253">
        <v>2050</v>
      </c>
      <c r="S99" s="253">
        <v>6589</v>
      </c>
      <c r="T99" s="482"/>
      <c r="U99" s="36"/>
      <c r="V99" s="279"/>
      <c r="Y99" s="484"/>
    </row>
    <row r="100" spans="1:21" ht="25.5">
      <c r="A100" s="53">
        <v>1</v>
      </c>
      <c r="B100" s="485" t="s">
        <v>1588</v>
      </c>
      <c r="C100" s="52" t="s">
        <v>328</v>
      </c>
      <c r="D100" s="52" t="s">
        <v>1339</v>
      </c>
      <c r="E100" s="53">
        <v>2010</v>
      </c>
      <c r="F100" s="196">
        <v>4400</v>
      </c>
      <c r="G100" s="196">
        <v>4400</v>
      </c>
      <c r="H100" s="196">
        <v>0</v>
      </c>
      <c r="I100" s="196">
        <v>4400</v>
      </c>
      <c r="J100" s="196">
        <v>2775</v>
      </c>
      <c r="K100" s="203">
        <v>2770</v>
      </c>
      <c r="L100" s="203">
        <v>2500</v>
      </c>
      <c r="M100" s="203">
        <v>270</v>
      </c>
      <c r="N100" s="198">
        <v>1630</v>
      </c>
      <c r="O100" s="199">
        <v>1900</v>
      </c>
      <c r="P100" s="199">
        <v>0</v>
      </c>
      <c r="Q100" s="203">
        <v>500</v>
      </c>
      <c r="R100" s="203">
        <v>0</v>
      </c>
      <c r="S100" s="203">
        <v>500</v>
      </c>
      <c r="T100" s="1" t="s">
        <v>1631</v>
      </c>
      <c r="U100" s="35"/>
    </row>
    <row r="101" spans="1:21" ht="25.5">
      <c r="A101" s="53">
        <v>2</v>
      </c>
      <c r="B101" s="485" t="s">
        <v>1171</v>
      </c>
      <c r="C101" s="52" t="s">
        <v>208</v>
      </c>
      <c r="D101" s="52" t="s">
        <v>1172</v>
      </c>
      <c r="E101" s="53">
        <v>2011</v>
      </c>
      <c r="F101" s="196">
        <v>2570</v>
      </c>
      <c r="G101" s="196">
        <v>2570</v>
      </c>
      <c r="H101" s="196">
        <v>0</v>
      </c>
      <c r="I101" s="196">
        <v>2570</v>
      </c>
      <c r="J101" s="196">
        <v>0</v>
      </c>
      <c r="K101" s="203">
        <v>0</v>
      </c>
      <c r="L101" s="203">
        <v>0</v>
      </c>
      <c r="M101" s="203">
        <v>0</v>
      </c>
      <c r="N101" s="198">
        <v>2570</v>
      </c>
      <c r="O101" s="199">
        <v>2570</v>
      </c>
      <c r="P101" s="199">
        <v>0</v>
      </c>
      <c r="Q101" s="203">
        <v>1500</v>
      </c>
      <c r="R101" s="203">
        <v>0</v>
      </c>
      <c r="S101" s="203">
        <v>1500</v>
      </c>
      <c r="T101" s="1" t="s">
        <v>1631</v>
      </c>
      <c r="U101" s="35"/>
    </row>
    <row r="102" spans="1:21" ht="25.5">
      <c r="A102" s="53">
        <v>3</v>
      </c>
      <c r="B102" s="485" t="s">
        <v>300</v>
      </c>
      <c r="C102" s="52" t="s">
        <v>208</v>
      </c>
      <c r="D102" s="52" t="s">
        <v>301</v>
      </c>
      <c r="E102" s="53">
        <v>2010</v>
      </c>
      <c r="F102" s="196">
        <v>5310</v>
      </c>
      <c r="G102" s="196">
        <v>5310</v>
      </c>
      <c r="H102" s="196">
        <v>1050</v>
      </c>
      <c r="I102" s="196">
        <v>4260</v>
      </c>
      <c r="J102" s="196">
        <v>2775</v>
      </c>
      <c r="K102" s="203">
        <v>1000</v>
      </c>
      <c r="L102" s="203">
        <v>0</v>
      </c>
      <c r="M102" s="203">
        <v>1000</v>
      </c>
      <c r="N102" s="198">
        <v>4310</v>
      </c>
      <c r="O102" s="199">
        <v>4260</v>
      </c>
      <c r="P102" s="199">
        <v>50</v>
      </c>
      <c r="Q102" s="203">
        <v>1050</v>
      </c>
      <c r="R102" s="203">
        <v>50</v>
      </c>
      <c r="S102" s="203">
        <v>1000</v>
      </c>
      <c r="T102" s="1" t="s">
        <v>1631</v>
      </c>
      <c r="U102" s="35"/>
    </row>
    <row r="103" spans="1:21" ht="25.5">
      <c r="A103" s="53">
        <v>4</v>
      </c>
      <c r="B103" s="485" t="s">
        <v>1573</v>
      </c>
      <c r="C103" s="52" t="s">
        <v>208</v>
      </c>
      <c r="D103" s="52" t="s">
        <v>1343</v>
      </c>
      <c r="E103" s="53">
        <v>2008</v>
      </c>
      <c r="F103" s="196">
        <v>831</v>
      </c>
      <c r="G103" s="196">
        <v>831</v>
      </c>
      <c r="H103" s="196">
        <v>0</v>
      </c>
      <c r="I103" s="196">
        <v>831</v>
      </c>
      <c r="J103" s="196">
        <v>831</v>
      </c>
      <c r="K103" s="203">
        <v>270</v>
      </c>
      <c r="L103" s="203">
        <v>200</v>
      </c>
      <c r="M103" s="203">
        <v>70</v>
      </c>
      <c r="N103" s="198">
        <v>561</v>
      </c>
      <c r="O103" s="199">
        <v>561</v>
      </c>
      <c r="P103" s="199">
        <v>0</v>
      </c>
      <c r="Q103" s="203">
        <v>189</v>
      </c>
      <c r="R103" s="203">
        <v>0</v>
      </c>
      <c r="S103" s="203">
        <v>189</v>
      </c>
      <c r="T103" s="1" t="s">
        <v>1631</v>
      </c>
      <c r="U103" s="35" t="s">
        <v>1713</v>
      </c>
    </row>
    <row r="104" spans="1:21" ht="31.5" customHeight="1">
      <c r="A104" s="53">
        <v>5</v>
      </c>
      <c r="B104" s="485" t="s">
        <v>24</v>
      </c>
      <c r="C104" s="52" t="s">
        <v>208</v>
      </c>
      <c r="D104" s="52" t="s">
        <v>25</v>
      </c>
      <c r="E104" s="53">
        <v>2011</v>
      </c>
      <c r="F104" s="196">
        <v>5400</v>
      </c>
      <c r="G104" s="196">
        <v>5400</v>
      </c>
      <c r="H104" s="196">
        <v>960</v>
      </c>
      <c r="I104" s="196">
        <v>4440</v>
      </c>
      <c r="J104" s="196">
        <v>0</v>
      </c>
      <c r="K104" s="203">
        <v>0</v>
      </c>
      <c r="L104" s="203">
        <v>0</v>
      </c>
      <c r="M104" s="203">
        <v>0</v>
      </c>
      <c r="N104" s="198">
        <v>5400</v>
      </c>
      <c r="O104" s="199">
        <v>4440</v>
      </c>
      <c r="P104" s="199">
        <v>960</v>
      </c>
      <c r="Q104" s="203">
        <v>1600</v>
      </c>
      <c r="R104" s="203">
        <v>600</v>
      </c>
      <c r="S104" s="203">
        <v>1000</v>
      </c>
      <c r="T104" s="1" t="s">
        <v>1631</v>
      </c>
      <c r="U104" s="35"/>
    </row>
    <row r="105" spans="1:21" ht="31.5" customHeight="1">
      <c r="A105" s="53">
        <v>6</v>
      </c>
      <c r="B105" s="485" t="s">
        <v>679</v>
      </c>
      <c r="C105" s="52" t="s">
        <v>208</v>
      </c>
      <c r="D105" s="52"/>
      <c r="E105" s="53">
        <v>2011</v>
      </c>
      <c r="F105" s="196">
        <v>7800</v>
      </c>
      <c r="G105" s="196">
        <v>7800</v>
      </c>
      <c r="H105" s="196">
        <v>4680</v>
      </c>
      <c r="I105" s="196">
        <v>3120</v>
      </c>
      <c r="J105" s="196">
        <v>0</v>
      </c>
      <c r="K105" s="203">
        <v>0</v>
      </c>
      <c r="L105" s="203">
        <v>0</v>
      </c>
      <c r="M105" s="203">
        <v>0</v>
      </c>
      <c r="N105" s="198">
        <v>7800</v>
      </c>
      <c r="O105" s="199">
        <v>3120</v>
      </c>
      <c r="P105" s="199">
        <v>4680</v>
      </c>
      <c r="Q105" s="203">
        <v>3000</v>
      </c>
      <c r="R105" s="203">
        <v>1000</v>
      </c>
      <c r="S105" s="203">
        <v>2000</v>
      </c>
      <c r="T105" s="1" t="s">
        <v>1631</v>
      </c>
      <c r="U105" s="35"/>
    </row>
    <row r="106" spans="1:21" ht="38.25">
      <c r="A106" s="53">
        <v>7</v>
      </c>
      <c r="B106" s="485" t="s">
        <v>26</v>
      </c>
      <c r="C106" s="52" t="s">
        <v>208</v>
      </c>
      <c r="D106" s="52" t="s">
        <v>27</v>
      </c>
      <c r="E106" s="53">
        <v>2011</v>
      </c>
      <c r="F106" s="196">
        <v>1350</v>
      </c>
      <c r="G106" s="196">
        <v>1350</v>
      </c>
      <c r="H106" s="196">
        <v>540</v>
      </c>
      <c r="I106" s="196">
        <v>810</v>
      </c>
      <c r="J106" s="196">
        <v>0</v>
      </c>
      <c r="K106" s="203">
        <v>0</v>
      </c>
      <c r="L106" s="203">
        <v>0</v>
      </c>
      <c r="M106" s="203">
        <v>0</v>
      </c>
      <c r="N106" s="198">
        <v>1350</v>
      </c>
      <c r="O106" s="199">
        <v>810</v>
      </c>
      <c r="P106" s="199">
        <v>540</v>
      </c>
      <c r="Q106" s="203">
        <v>800</v>
      </c>
      <c r="R106" s="203">
        <v>400</v>
      </c>
      <c r="S106" s="203">
        <v>400</v>
      </c>
      <c r="T106" s="1" t="s">
        <v>1631</v>
      </c>
      <c r="U106" s="35"/>
    </row>
    <row r="107" spans="1:21" ht="12.75">
      <c r="A107" s="53"/>
      <c r="B107" s="485"/>
      <c r="C107" s="52"/>
      <c r="D107" s="52"/>
      <c r="E107" s="53"/>
      <c r="F107" s="196"/>
      <c r="G107" s="196"/>
      <c r="H107" s="196"/>
      <c r="I107" s="196"/>
      <c r="J107" s="196"/>
      <c r="K107" s="203"/>
      <c r="L107" s="203"/>
      <c r="M107" s="203"/>
      <c r="N107" s="198"/>
      <c r="O107" s="199"/>
      <c r="P107" s="199"/>
      <c r="Q107" s="203"/>
      <c r="R107" s="203"/>
      <c r="S107" s="203"/>
      <c r="T107" s="1"/>
      <c r="U107" s="35"/>
    </row>
    <row r="108" spans="1:25" s="483" customFormat="1" ht="13.5">
      <c r="A108" s="479" t="s">
        <v>79</v>
      </c>
      <c r="B108" s="488" t="s">
        <v>80</v>
      </c>
      <c r="C108" s="52"/>
      <c r="D108" s="98"/>
      <c r="E108" s="479"/>
      <c r="F108" s="253">
        <v>6829</v>
      </c>
      <c r="G108" s="253">
        <v>6829</v>
      </c>
      <c r="H108" s="253">
        <v>3415</v>
      </c>
      <c r="I108" s="253">
        <v>3415</v>
      </c>
      <c r="J108" s="253">
        <v>0</v>
      </c>
      <c r="K108" s="253">
        <v>0</v>
      </c>
      <c r="L108" s="253">
        <v>0</v>
      </c>
      <c r="M108" s="253">
        <v>0</v>
      </c>
      <c r="N108" s="253">
        <v>6829</v>
      </c>
      <c r="O108" s="253">
        <v>3415</v>
      </c>
      <c r="P108" s="253">
        <v>3415</v>
      </c>
      <c r="Q108" s="253">
        <v>4600</v>
      </c>
      <c r="R108" s="253">
        <v>2000</v>
      </c>
      <c r="S108" s="253">
        <v>2600</v>
      </c>
      <c r="T108" s="482"/>
      <c r="U108" s="36"/>
      <c r="V108" s="279"/>
      <c r="Y108" s="484"/>
    </row>
    <row r="109" spans="1:21" ht="25.5">
      <c r="A109" s="53">
        <v>1</v>
      </c>
      <c r="B109" s="485" t="s">
        <v>348</v>
      </c>
      <c r="C109" s="52" t="s">
        <v>80</v>
      </c>
      <c r="D109" s="52"/>
      <c r="E109" s="53">
        <v>2011</v>
      </c>
      <c r="F109" s="196">
        <v>3635</v>
      </c>
      <c r="G109" s="196">
        <v>3635</v>
      </c>
      <c r="H109" s="196">
        <v>1818</v>
      </c>
      <c r="I109" s="196">
        <v>1818</v>
      </c>
      <c r="J109" s="196">
        <v>0</v>
      </c>
      <c r="K109" s="203">
        <v>0</v>
      </c>
      <c r="L109" s="203">
        <v>0</v>
      </c>
      <c r="M109" s="203">
        <v>0</v>
      </c>
      <c r="N109" s="198">
        <v>3635</v>
      </c>
      <c r="O109" s="199">
        <v>1818</v>
      </c>
      <c r="P109" s="199">
        <v>1818</v>
      </c>
      <c r="Q109" s="203">
        <v>2300</v>
      </c>
      <c r="R109" s="203">
        <v>1000</v>
      </c>
      <c r="S109" s="203">
        <v>1300</v>
      </c>
      <c r="T109" s="1" t="s">
        <v>903</v>
      </c>
      <c r="U109" s="35"/>
    </row>
    <row r="110" spans="1:21" ht="25.5">
      <c r="A110" s="53">
        <v>2</v>
      </c>
      <c r="B110" s="485" t="s">
        <v>349</v>
      </c>
      <c r="C110" s="52" t="s">
        <v>80</v>
      </c>
      <c r="D110" s="52"/>
      <c r="E110" s="53">
        <v>2011</v>
      </c>
      <c r="F110" s="196">
        <v>3194</v>
      </c>
      <c r="G110" s="196">
        <v>3194</v>
      </c>
      <c r="H110" s="196">
        <v>1597</v>
      </c>
      <c r="I110" s="196">
        <v>1597</v>
      </c>
      <c r="J110" s="196">
        <v>0</v>
      </c>
      <c r="K110" s="203">
        <v>0</v>
      </c>
      <c r="L110" s="203">
        <v>0</v>
      </c>
      <c r="M110" s="203">
        <v>0</v>
      </c>
      <c r="N110" s="198">
        <v>3194</v>
      </c>
      <c r="O110" s="199">
        <v>1597</v>
      </c>
      <c r="P110" s="199">
        <v>1597</v>
      </c>
      <c r="Q110" s="203">
        <v>2300</v>
      </c>
      <c r="R110" s="203">
        <v>1000</v>
      </c>
      <c r="S110" s="203">
        <v>1300</v>
      </c>
      <c r="T110" s="1" t="s">
        <v>903</v>
      </c>
      <c r="U110" s="35"/>
    </row>
    <row r="111" spans="1:25" s="278" customFormat="1" ht="12.75">
      <c r="A111" s="494" t="s">
        <v>662</v>
      </c>
      <c r="B111" s="477" t="s">
        <v>1632</v>
      </c>
      <c r="C111" s="494"/>
      <c r="D111" s="51"/>
      <c r="E111" s="494"/>
      <c r="F111" s="192">
        <v>10804</v>
      </c>
      <c r="G111" s="192">
        <v>10804</v>
      </c>
      <c r="H111" s="192">
        <v>4594</v>
      </c>
      <c r="I111" s="192">
        <v>6210</v>
      </c>
      <c r="J111" s="192">
        <v>4650</v>
      </c>
      <c r="K111" s="192">
        <v>2200</v>
      </c>
      <c r="L111" s="192">
        <v>1000</v>
      </c>
      <c r="M111" s="192">
        <v>1200</v>
      </c>
      <c r="N111" s="192">
        <v>8604</v>
      </c>
      <c r="O111" s="192">
        <v>5824</v>
      </c>
      <c r="P111" s="192">
        <v>2780</v>
      </c>
      <c r="Q111" s="192">
        <v>5000</v>
      </c>
      <c r="R111" s="192">
        <v>1000</v>
      </c>
      <c r="S111" s="192">
        <v>4000</v>
      </c>
      <c r="T111" s="65"/>
      <c r="U111" s="37"/>
      <c r="V111" s="279"/>
      <c r="Y111" s="498"/>
    </row>
    <row r="112" spans="1:25" s="483" customFormat="1" ht="13.5">
      <c r="A112" s="479" t="s">
        <v>1633</v>
      </c>
      <c r="B112" s="499" t="s">
        <v>1634</v>
      </c>
      <c r="C112" s="479"/>
      <c r="D112" s="98"/>
      <c r="E112" s="479"/>
      <c r="F112" s="253">
        <v>10804</v>
      </c>
      <c r="G112" s="253">
        <v>10804</v>
      </c>
      <c r="H112" s="253">
        <v>4594</v>
      </c>
      <c r="I112" s="253">
        <v>6210</v>
      </c>
      <c r="J112" s="253">
        <v>4650</v>
      </c>
      <c r="K112" s="253">
        <v>2200</v>
      </c>
      <c r="L112" s="253">
        <v>1000</v>
      </c>
      <c r="M112" s="253">
        <v>1200</v>
      </c>
      <c r="N112" s="253">
        <v>8604</v>
      </c>
      <c r="O112" s="253">
        <v>5824</v>
      </c>
      <c r="P112" s="253">
        <v>2780</v>
      </c>
      <c r="Q112" s="253">
        <v>5000</v>
      </c>
      <c r="R112" s="253">
        <v>1000</v>
      </c>
      <c r="S112" s="253">
        <v>4000</v>
      </c>
      <c r="T112" s="482">
        <f>SUM(T113:T116)</f>
        <v>0</v>
      </c>
      <c r="U112" s="36"/>
      <c r="V112" s="279"/>
      <c r="Y112" s="484"/>
    </row>
    <row r="113" spans="1:21" ht="25.5">
      <c r="A113" s="1">
        <v>1</v>
      </c>
      <c r="B113" s="79" t="s">
        <v>1636</v>
      </c>
      <c r="C113" s="1" t="s">
        <v>1634</v>
      </c>
      <c r="D113" s="1" t="s">
        <v>1637</v>
      </c>
      <c r="E113" s="77">
        <v>2010</v>
      </c>
      <c r="F113" s="198">
        <v>4872</v>
      </c>
      <c r="G113" s="198">
        <v>4872</v>
      </c>
      <c r="H113" s="198">
        <v>2436</v>
      </c>
      <c r="I113" s="198">
        <v>2436</v>
      </c>
      <c r="J113" s="198">
        <v>2500</v>
      </c>
      <c r="K113" s="203">
        <v>1700</v>
      </c>
      <c r="L113" s="203">
        <v>1000</v>
      </c>
      <c r="M113" s="203">
        <v>700</v>
      </c>
      <c r="N113" s="198">
        <v>3172</v>
      </c>
      <c r="O113" s="203">
        <v>2050</v>
      </c>
      <c r="P113" s="199">
        <v>1122</v>
      </c>
      <c r="Q113" s="196">
        <v>2000</v>
      </c>
      <c r="R113" s="203">
        <v>500</v>
      </c>
      <c r="S113" s="203">
        <v>1500</v>
      </c>
      <c r="T113" s="1" t="s">
        <v>1635</v>
      </c>
      <c r="U113" s="35"/>
    </row>
    <row r="114" spans="1:21" ht="28.5" customHeight="1">
      <c r="A114" s="1">
        <v>2</v>
      </c>
      <c r="B114" s="79" t="s">
        <v>1618</v>
      </c>
      <c r="C114" s="1" t="s">
        <v>208</v>
      </c>
      <c r="D114" s="1" t="s">
        <v>1619</v>
      </c>
      <c r="E114" s="77">
        <v>2010</v>
      </c>
      <c r="F114" s="198">
        <v>4316</v>
      </c>
      <c r="G114" s="198">
        <v>4316</v>
      </c>
      <c r="H114" s="198">
        <v>2158</v>
      </c>
      <c r="I114" s="198">
        <v>2158</v>
      </c>
      <c r="J114" s="198">
        <v>650</v>
      </c>
      <c r="K114" s="203">
        <v>500</v>
      </c>
      <c r="L114" s="203">
        <v>0</v>
      </c>
      <c r="M114" s="203">
        <v>500</v>
      </c>
      <c r="N114" s="198">
        <v>3816</v>
      </c>
      <c r="O114" s="199">
        <v>2158</v>
      </c>
      <c r="P114" s="199">
        <v>1658</v>
      </c>
      <c r="Q114" s="196">
        <v>2000</v>
      </c>
      <c r="R114" s="203">
        <v>500</v>
      </c>
      <c r="S114" s="203">
        <v>1500</v>
      </c>
      <c r="T114" s="1" t="s">
        <v>1635</v>
      </c>
      <c r="U114" s="35"/>
    </row>
    <row r="115" spans="1:37" s="263" customFormat="1" ht="12.75">
      <c r="A115" s="1">
        <v>3</v>
      </c>
      <c r="B115" s="79" t="s">
        <v>1382</v>
      </c>
      <c r="C115" s="1" t="s">
        <v>208</v>
      </c>
      <c r="D115" s="1" t="s">
        <v>564</v>
      </c>
      <c r="E115" s="99">
        <v>2010</v>
      </c>
      <c r="F115" s="77">
        <v>1616</v>
      </c>
      <c r="G115" s="77">
        <v>1616</v>
      </c>
      <c r="H115" s="198">
        <v>0</v>
      </c>
      <c r="I115" s="198">
        <v>1616</v>
      </c>
      <c r="J115" s="77">
        <v>1500</v>
      </c>
      <c r="K115" s="500">
        <v>0</v>
      </c>
      <c r="L115" s="500">
        <v>0</v>
      </c>
      <c r="M115" s="500">
        <v>0</v>
      </c>
      <c r="N115" s="198">
        <v>1616</v>
      </c>
      <c r="O115" s="77">
        <v>1616</v>
      </c>
      <c r="P115" s="79">
        <v>0</v>
      </c>
      <c r="Q115" s="196">
        <v>1000</v>
      </c>
      <c r="R115" s="109">
        <v>0</v>
      </c>
      <c r="S115" s="198">
        <v>1000</v>
      </c>
      <c r="T115" s="1" t="s">
        <v>1635</v>
      </c>
      <c r="U115" s="501"/>
      <c r="V115" s="279"/>
      <c r="W115" s="211"/>
      <c r="X115" s="211"/>
      <c r="Y115" s="502"/>
      <c r="Z115" s="211"/>
      <c r="AA115" s="211"/>
      <c r="AB115" s="211"/>
      <c r="AC115" s="211"/>
      <c r="AD115" s="211"/>
      <c r="AE115" s="211"/>
      <c r="AF115" s="211"/>
      <c r="AG115" s="211"/>
      <c r="AH115" s="211"/>
      <c r="AI115" s="211"/>
      <c r="AJ115" s="211"/>
      <c r="AK115" s="211"/>
    </row>
    <row r="116" spans="1:21" ht="12.75">
      <c r="A116" s="1"/>
      <c r="B116" s="79"/>
      <c r="C116" s="1"/>
      <c r="D116" s="1"/>
      <c r="E116" s="77"/>
      <c r="F116" s="198"/>
      <c r="G116" s="198"/>
      <c r="H116" s="198"/>
      <c r="I116" s="198"/>
      <c r="J116" s="198"/>
      <c r="K116" s="203"/>
      <c r="L116" s="203"/>
      <c r="M116" s="203"/>
      <c r="N116" s="198"/>
      <c r="O116" s="203"/>
      <c r="P116" s="199"/>
      <c r="Q116" s="203"/>
      <c r="R116" s="203"/>
      <c r="S116" s="203"/>
      <c r="T116" s="1"/>
      <c r="U116" s="35"/>
    </row>
    <row r="117" spans="1:25" s="278" customFormat="1" ht="12.75">
      <c r="A117" s="494" t="s">
        <v>643</v>
      </c>
      <c r="B117" s="477" t="s">
        <v>1638</v>
      </c>
      <c r="C117" s="494"/>
      <c r="D117" s="51"/>
      <c r="E117" s="494"/>
      <c r="F117" s="192">
        <v>46319</v>
      </c>
      <c r="G117" s="192">
        <v>46319</v>
      </c>
      <c r="H117" s="192">
        <v>13960</v>
      </c>
      <c r="I117" s="192">
        <v>32359</v>
      </c>
      <c r="J117" s="192">
        <v>20198</v>
      </c>
      <c r="K117" s="192">
        <v>21852</v>
      </c>
      <c r="L117" s="192">
        <v>17507</v>
      </c>
      <c r="M117" s="192">
        <v>4345</v>
      </c>
      <c r="N117" s="192">
        <v>24467</v>
      </c>
      <c r="O117" s="192">
        <v>15302</v>
      </c>
      <c r="P117" s="192">
        <v>9165</v>
      </c>
      <c r="Q117" s="192">
        <v>8550</v>
      </c>
      <c r="R117" s="192">
        <v>1500</v>
      </c>
      <c r="S117" s="192">
        <v>7050</v>
      </c>
      <c r="T117" s="65"/>
      <c r="U117" s="37"/>
      <c r="V117" s="279"/>
      <c r="Y117" s="498"/>
    </row>
    <row r="118" spans="1:25" s="483" customFormat="1" ht="13.5">
      <c r="A118" s="479" t="s">
        <v>1633</v>
      </c>
      <c r="B118" s="488" t="s">
        <v>1639</v>
      </c>
      <c r="C118" s="479"/>
      <c r="D118" s="98"/>
      <c r="E118" s="479"/>
      <c r="F118" s="253">
        <v>28419</v>
      </c>
      <c r="G118" s="253">
        <v>28419</v>
      </c>
      <c r="H118" s="253">
        <v>9040</v>
      </c>
      <c r="I118" s="253">
        <v>19379</v>
      </c>
      <c r="J118" s="253">
        <v>12248</v>
      </c>
      <c r="K118" s="253">
        <v>12257</v>
      </c>
      <c r="L118" s="253">
        <v>9607</v>
      </c>
      <c r="M118" s="253">
        <v>2650</v>
      </c>
      <c r="N118" s="253">
        <v>16162</v>
      </c>
      <c r="O118" s="253">
        <v>10772</v>
      </c>
      <c r="P118" s="253">
        <v>5390</v>
      </c>
      <c r="Q118" s="253">
        <v>4300</v>
      </c>
      <c r="R118" s="253">
        <v>200</v>
      </c>
      <c r="S118" s="253">
        <v>4100</v>
      </c>
      <c r="T118" s="482"/>
      <c r="U118" s="36"/>
      <c r="V118" s="279"/>
      <c r="Y118" s="484"/>
    </row>
    <row r="119" spans="1:21" ht="25.5">
      <c r="A119" s="53">
        <v>1</v>
      </c>
      <c r="B119" s="485" t="s">
        <v>1640</v>
      </c>
      <c r="C119" s="1" t="s">
        <v>1639</v>
      </c>
      <c r="D119" s="52" t="s">
        <v>1641</v>
      </c>
      <c r="E119" s="52">
        <v>2009</v>
      </c>
      <c r="F119" s="196">
        <v>6045</v>
      </c>
      <c r="G119" s="196">
        <v>6045</v>
      </c>
      <c r="H119" s="196">
        <v>1440</v>
      </c>
      <c r="I119" s="196">
        <v>4605</v>
      </c>
      <c r="J119" s="196">
        <v>2300</v>
      </c>
      <c r="K119" s="203">
        <v>4150</v>
      </c>
      <c r="L119" s="203">
        <v>3800</v>
      </c>
      <c r="M119" s="203">
        <v>350</v>
      </c>
      <c r="N119" s="198">
        <v>1895</v>
      </c>
      <c r="O119" s="203">
        <v>805</v>
      </c>
      <c r="P119" s="199">
        <v>1090</v>
      </c>
      <c r="Q119" s="203">
        <v>700</v>
      </c>
      <c r="R119" s="203">
        <v>200</v>
      </c>
      <c r="S119" s="203">
        <v>500</v>
      </c>
      <c r="T119" s="1" t="s">
        <v>541</v>
      </c>
      <c r="U119" s="35"/>
    </row>
    <row r="120" spans="1:21" ht="25.5">
      <c r="A120" s="53">
        <v>2</v>
      </c>
      <c r="B120" s="485" t="s">
        <v>945</v>
      </c>
      <c r="C120" s="1" t="s">
        <v>208</v>
      </c>
      <c r="D120" s="52" t="s">
        <v>604</v>
      </c>
      <c r="E120" s="52">
        <v>2007</v>
      </c>
      <c r="F120" s="199">
        <v>4870</v>
      </c>
      <c r="G120" s="199">
        <v>4870</v>
      </c>
      <c r="H120" s="199">
        <v>2000</v>
      </c>
      <c r="I120" s="196">
        <v>2870</v>
      </c>
      <c r="J120" s="199">
        <v>3948</v>
      </c>
      <c r="K120" s="199">
        <v>2357</v>
      </c>
      <c r="L120" s="199">
        <v>2357</v>
      </c>
      <c r="M120" s="203">
        <v>0</v>
      </c>
      <c r="N120" s="198">
        <v>2513</v>
      </c>
      <c r="O120" s="199">
        <v>2513</v>
      </c>
      <c r="P120" s="199">
        <v>0</v>
      </c>
      <c r="Q120" s="203">
        <v>1000</v>
      </c>
      <c r="R120" s="203">
        <v>0</v>
      </c>
      <c r="S120" s="203">
        <v>1000</v>
      </c>
      <c r="T120" s="1" t="s">
        <v>541</v>
      </c>
      <c r="U120" s="35"/>
    </row>
    <row r="121" spans="1:21" ht="25.5">
      <c r="A121" s="53">
        <v>3</v>
      </c>
      <c r="B121" s="485" t="s">
        <v>1642</v>
      </c>
      <c r="C121" s="1" t="s">
        <v>208</v>
      </c>
      <c r="D121" s="52"/>
      <c r="E121" s="52">
        <v>2010</v>
      </c>
      <c r="F121" s="196">
        <v>13856</v>
      </c>
      <c r="G121" s="196">
        <v>13856</v>
      </c>
      <c r="H121" s="196">
        <v>5000</v>
      </c>
      <c r="I121" s="196">
        <v>8856</v>
      </c>
      <c r="J121" s="196">
        <v>3500</v>
      </c>
      <c r="K121" s="203">
        <v>3450</v>
      </c>
      <c r="L121" s="203">
        <v>1450</v>
      </c>
      <c r="M121" s="203">
        <v>2000</v>
      </c>
      <c r="N121" s="198">
        <v>10406</v>
      </c>
      <c r="O121" s="203">
        <v>6406</v>
      </c>
      <c r="P121" s="199">
        <v>4000</v>
      </c>
      <c r="Q121" s="203">
        <v>2000</v>
      </c>
      <c r="R121" s="203">
        <v>0</v>
      </c>
      <c r="S121" s="203">
        <v>2000</v>
      </c>
      <c r="T121" s="1" t="s">
        <v>541</v>
      </c>
      <c r="U121" s="35"/>
    </row>
    <row r="122" spans="1:21" ht="25.5">
      <c r="A122" s="53">
        <v>4</v>
      </c>
      <c r="B122" s="485" t="s">
        <v>554</v>
      </c>
      <c r="C122" s="1" t="s">
        <v>208</v>
      </c>
      <c r="D122" s="52" t="s">
        <v>1342</v>
      </c>
      <c r="E122" s="52">
        <v>2010</v>
      </c>
      <c r="F122" s="196">
        <v>3648</v>
      </c>
      <c r="G122" s="196">
        <v>3648</v>
      </c>
      <c r="H122" s="196">
        <v>600</v>
      </c>
      <c r="I122" s="196">
        <v>3048</v>
      </c>
      <c r="J122" s="196">
        <v>2500</v>
      </c>
      <c r="K122" s="203">
        <v>2300</v>
      </c>
      <c r="L122" s="203">
        <v>2000</v>
      </c>
      <c r="M122" s="203">
        <v>300</v>
      </c>
      <c r="N122" s="198">
        <v>1348</v>
      </c>
      <c r="O122" s="203">
        <v>1048</v>
      </c>
      <c r="P122" s="199">
        <v>300</v>
      </c>
      <c r="Q122" s="203">
        <v>600</v>
      </c>
      <c r="R122" s="203">
        <v>0</v>
      </c>
      <c r="S122" s="203">
        <v>600</v>
      </c>
      <c r="T122" s="1" t="s">
        <v>541</v>
      </c>
      <c r="U122" s="35"/>
    </row>
    <row r="123" spans="1:25" s="483" customFormat="1" ht="13.5">
      <c r="A123" s="479" t="s">
        <v>555</v>
      </c>
      <c r="B123" s="488" t="s">
        <v>556</v>
      </c>
      <c r="C123" s="479"/>
      <c r="D123" s="98"/>
      <c r="E123" s="479"/>
      <c r="F123" s="253">
        <v>17900</v>
      </c>
      <c r="G123" s="253">
        <v>17900</v>
      </c>
      <c r="H123" s="253">
        <v>4920</v>
      </c>
      <c r="I123" s="253">
        <v>12980</v>
      </c>
      <c r="J123" s="253">
        <v>7950</v>
      </c>
      <c r="K123" s="253">
        <v>9595</v>
      </c>
      <c r="L123" s="253">
        <v>7900</v>
      </c>
      <c r="M123" s="253">
        <v>1695</v>
      </c>
      <c r="N123" s="253">
        <v>8305</v>
      </c>
      <c r="O123" s="253">
        <v>4530</v>
      </c>
      <c r="P123" s="253">
        <v>3775</v>
      </c>
      <c r="Q123" s="253">
        <v>4250</v>
      </c>
      <c r="R123" s="253">
        <v>1300</v>
      </c>
      <c r="S123" s="253">
        <v>2950</v>
      </c>
      <c r="T123" s="482"/>
      <c r="U123" s="36"/>
      <c r="V123" s="279"/>
      <c r="Y123" s="484"/>
    </row>
    <row r="124" spans="1:21" ht="25.5">
      <c r="A124" s="53">
        <v>1</v>
      </c>
      <c r="B124" s="485" t="s">
        <v>557</v>
      </c>
      <c r="C124" s="1" t="s">
        <v>556</v>
      </c>
      <c r="D124" s="52" t="s">
        <v>558</v>
      </c>
      <c r="E124" s="53">
        <v>2008</v>
      </c>
      <c r="F124" s="196">
        <v>8765</v>
      </c>
      <c r="G124" s="196">
        <v>8765</v>
      </c>
      <c r="H124" s="196">
        <v>2160</v>
      </c>
      <c r="I124" s="196">
        <v>6605</v>
      </c>
      <c r="J124" s="196">
        <v>4000</v>
      </c>
      <c r="K124" s="203">
        <v>5695</v>
      </c>
      <c r="L124" s="203">
        <v>4500</v>
      </c>
      <c r="M124" s="203">
        <v>1195</v>
      </c>
      <c r="N124" s="198">
        <v>3070</v>
      </c>
      <c r="O124" s="203">
        <v>1555</v>
      </c>
      <c r="P124" s="199">
        <v>1515</v>
      </c>
      <c r="Q124" s="203">
        <v>1300</v>
      </c>
      <c r="R124" s="203">
        <v>300</v>
      </c>
      <c r="S124" s="203">
        <v>1000</v>
      </c>
      <c r="T124" s="1" t="s">
        <v>74</v>
      </c>
      <c r="U124" s="35"/>
    </row>
    <row r="125" spans="1:21" ht="25.5">
      <c r="A125" s="53">
        <v>2</v>
      </c>
      <c r="B125" s="485" t="s">
        <v>560</v>
      </c>
      <c r="C125" s="1" t="s">
        <v>556</v>
      </c>
      <c r="D125" s="52" t="s">
        <v>561</v>
      </c>
      <c r="E125" s="53">
        <v>2010</v>
      </c>
      <c r="F125" s="196">
        <v>3165</v>
      </c>
      <c r="G125" s="196">
        <v>3165</v>
      </c>
      <c r="H125" s="196">
        <v>0</v>
      </c>
      <c r="I125" s="196">
        <v>3165</v>
      </c>
      <c r="J125" s="196">
        <v>1650</v>
      </c>
      <c r="K125" s="203">
        <v>1600</v>
      </c>
      <c r="L125" s="203">
        <v>1600</v>
      </c>
      <c r="M125" s="203">
        <v>0</v>
      </c>
      <c r="N125" s="198">
        <v>1565</v>
      </c>
      <c r="O125" s="203">
        <v>1565</v>
      </c>
      <c r="P125" s="199">
        <v>0</v>
      </c>
      <c r="Q125" s="203">
        <v>950</v>
      </c>
      <c r="R125" s="203">
        <v>0</v>
      </c>
      <c r="S125" s="203">
        <v>950</v>
      </c>
      <c r="T125" s="1" t="s">
        <v>74</v>
      </c>
      <c r="U125" s="35"/>
    </row>
    <row r="126" spans="1:21" ht="25.5">
      <c r="A126" s="53">
        <v>3</v>
      </c>
      <c r="B126" s="485" t="s">
        <v>562</v>
      </c>
      <c r="C126" s="1" t="s">
        <v>556</v>
      </c>
      <c r="D126" s="52" t="s">
        <v>563</v>
      </c>
      <c r="E126" s="53">
        <v>2010</v>
      </c>
      <c r="F126" s="196">
        <v>5970</v>
      </c>
      <c r="G126" s="196">
        <v>5970</v>
      </c>
      <c r="H126" s="196">
        <v>2760</v>
      </c>
      <c r="I126" s="196">
        <v>3210</v>
      </c>
      <c r="J126" s="196">
        <v>2300</v>
      </c>
      <c r="K126" s="203">
        <v>2300</v>
      </c>
      <c r="L126" s="203">
        <v>1800</v>
      </c>
      <c r="M126" s="203">
        <v>500</v>
      </c>
      <c r="N126" s="198">
        <v>3670</v>
      </c>
      <c r="O126" s="203">
        <v>1410</v>
      </c>
      <c r="P126" s="199">
        <v>2260</v>
      </c>
      <c r="Q126" s="203">
        <v>2000</v>
      </c>
      <c r="R126" s="203">
        <v>1000</v>
      </c>
      <c r="S126" s="203">
        <v>1000</v>
      </c>
      <c r="T126" s="1" t="s">
        <v>74</v>
      </c>
      <c r="U126" s="35"/>
    </row>
    <row r="127" spans="1:21" ht="12.75">
      <c r="A127" s="53"/>
      <c r="B127" s="485"/>
      <c r="C127" s="1"/>
      <c r="D127" s="52"/>
      <c r="E127" s="53"/>
      <c r="F127" s="196"/>
      <c r="G127" s="196"/>
      <c r="H127" s="196"/>
      <c r="I127" s="196"/>
      <c r="J127" s="196"/>
      <c r="K127" s="203"/>
      <c r="L127" s="203"/>
      <c r="M127" s="203"/>
      <c r="N127" s="198">
        <v>0</v>
      </c>
      <c r="O127" s="203"/>
      <c r="P127" s="199"/>
      <c r="Q127" s="203"/>
      <c r="R127" s="203"/>
      <c r="S127" s="203"/>
      <c r="T127" s="1"/>
      <c r="U127" s="35"/>
    </row>
    <row r="128" spans="1:25" s="278" customFormat="1" ht="12.75">
      <c r="A128" s="494" t="s">
        <v>946</v>
      </c>
      <c r="B128" s="503" t="s">
        <v>275</v>
      </c>
      <c r="C128" s="1"/>
      <c r="D128" s="51"/>
      <c r="E128" s="494"/>
      <c r="F128" s="192">
        <v>5528</v>
      </c>
      <c r="G128" s="192">
        <v>5528</v>
      </c>
      <c r="H128" s="192">
        <v>998</v>
      </c>
      <c r="I128" s="192">
        <v>4530</v>
      </c>
      <c r="J128" s="192">
        <v>0</v>
      </c>
      <c r="K128" s="192">
        <v>0</v>
      </c>
      <c r="L128" s="192">
        <v>0</v>
      </c>
      <c r="M128" s="192">
        <v>0</v>
      </c>
      <c r="N128" s="192">
        <v>5528</v>
      </c>
      <c r="O128" s="192">
        <v>3480</v>
      </c>
      <c r="P128" s="192">
        <v>2048</v>
      </c>
      <c r="Q128" s="192">
        <v>3150</v>
      </c>
      <c r="R128" s="192">
        <v>650</v>
      </c>
      <c r="S128" s="192">
        <v>2500</v>
      </c>
      <c r="T128" s="65"/>
      <c r="U128" s="37"/>
      <c r="V128" s="279"/>
      <c r="Y128" s="498"/>
    </row>
    <row r="129" spans="1:21" ht="25.5">
      <c r="A129" s="53">
        <v>1</v>
      </c>
      <c r="B129" s="485" t="s">
        <v>330</v>
      </c>
      <c r="C129" s="1"/>
      <c r="D129" s="52" t="s">
        <v>333</v>
      </c>
      <c r="E129" s="53">
        <v>2011</v>
      </c>
      <c r="F129" s="196">
        <v>2557</v>
      </c>
      <c r="G129" s="196">
        <v>2557</v>
      </c>
      <c r="H129" s="196">
        <v>0</v>
      </c>
      <c r="I129" s="196">
        <v>2557</v>
      </c>
      <c r="J129" s="196">
        <v>0</v>
      </c>
      <c r="K129" s="203">
        <v>0</v>
      </c>
      <c r="L129" s="203">
        <v>0</v>
      </c>
      <c r="M129" s="203">
        <v>0</v>
      </c>
      <c r="N129" s="198">
        <v>2557</v>
      </c>
      <c r="O129" s="203">
        <v>1507</v>
      </c>
      <c r="P129" s="199">
        <v>1050</v>
      </c>
      <c r="Q129" s="203">
        <v>1350</v>
      </c>
      <c r="R129" s="203">
        <v>350</v>
      </c>
      <c r="S129" s="203">
        <v>1000</v>
      </c>
      <c r="T129" s="1" t="s">
        <v>75</v>
      </c>
      <c r="U129" s="35"/>
    </row>
    <row r="130" spans="1:21" ht="12.75">
      <c r="A130" s="53">
        <v>2</v>
      </c>
      <c r="B130" s="485" t="s">
        <v>331</v>
      </c>
      <c r="C130" s="1"/>
      <c r="D130" s="52" t="s">
        <v>334</v>
      </c>
      <c r="E130" s="53">
        <v>2011</v>
      </c>
      <c r="F130" s="196">
        <v>1996</v>
      </c>
      <c r="G130" s="196">
        <v>1996</v>
      </c>
      <c r="H130" s="196">
        <v>998</v>
      </c>
      <c r="I130" s="196">
        <v>998</v>
      </c>
      <c r="J130" s="196">
        <v>0</v>
      </c>
      <c r="K130" s="203">
        <v>0</v>
      </c>
      <c r="L130" s="203">
        <v>0</v>
      </c>
      <c r="M130" s="203">
        <v>0</v>
      </c>
      <c r="N130" s="198">
        <v>1996</v>
      </c>
      <c r="O130" s="203">
        <v>998</v>
      </c>
      <c r="P130" s="199">
        <v>998</v>
      </c>
      <c r="Q130" s="203">
        <v>1100</v>
      </c>
      <c r="R130" s="203">
        <v>300</v>
      </c>
      <c r="S130" s="203">
        <v>800</v>
      </c>
      <c r="T130" s="1" t="s">
        <v>75</v>
      </c>
      <c r="U130" s="35"/>
    </row>
    <row r="131" spans="1:21" ht="12.75">
      <c r="A131" s="53">
        <v>3</v>
      </c>
      <c r="B131" s="485" t="s">
        <v>332</v>
      </c>
      <c r="C131" s="1"/>
      <c r="D131" s="52" t="s">
        <v>335</v>
      </c>
      <c r="E131" s="53">
        <v>2011</v>
      </c>
      <c r="F131" s="196">
        <v>975</v>
      </c>
      <c r="G131" s="196">
        <v>975</v>
      </c>
      <c r="H131" s="196">
        <v>0</v>
      </c>
      <c r="I131" s="196">
        <v>975</v>
      </c>
      <c r="J131" s="196">
        <v>0</v>
      </c>
      <c r="K131" s="203">
        <v>0</v>
      </c>
      <c r="L131" s="203">
        <v>0</v>
      </c>
      <c r="M131" s="203">
        <v>0</v>
      </c>
      <c r="N131" s="198">
        <v>975</v>
      </c>
      <c r="O131" s="203">
        <v>975</v>
      </c>
      <c r="P131" s="199">
        <v>0</v>
      </c>
      <c r="Q131" s="203">
        <v>700</v>
      </c>
      <c r="R131" s="203">
        <v>0</v>
      </c>
      <c r="S131" s="203">
        <v>700</v>
      </c>
      <c r="T131" s="1" t="s">
        <v>75</v>
      </c>
      <c r="U131" s="35"/>
    </row>
    <row r="132" spans="1:21" ht="12.75">
      <c r="A132" s="53"/>
      <c r="B132" s="485"/>
      <c r="C132" s="1"/>
      <c r="D132" s="52"/>
      <c r="E132" s="53"/>
      <c r="F132" s="196"/>
      <c r="G132" s="196"/>
      <c r="H132" s="196"/>
      <c r="I132" s="196"/>
      <c r="J132" s="196"/>
      <c r="K132" s="203"/>
      <c r="L132" s="203"/>
      <c r="M132" s="203"/>
      <c r="N132" s="198">
        <v>0</v>
      </c>
      <c r="O132" s="203"/>
      <c r="P132" s="199"/>
      <c r="Q132" s="203"/>
      <c r="R132" s="203"/>
      <c r="S132" s="203"/>
      <c r="T132" s="1"/>
      <c r="U132" s="35"/>
    </row>
    <row r="133" spans="1:25" s="278" customFormat="1" ht="12.75">
      <c r="A133" s="494" t="s">
        <v>922</v>
      </c>
      <c r="B133" s="503" t="s">
        <v>947</v>
      </c>
      <c r="C133" s="1"/>
      <c r="D133" s="51"/>
      <c r="E133" s="494"/>
      <c r="F133" s="192">
        <v>13122</v>
      </c>
      <c r="G133" s="192">
        <v>13122</v>
      </c>
      <c r="H133" s="192">
        <v>10122</v>
      </c>
      <c r="I133" s="192">
        <v>3000</v>
      </c>
      <c r="J133" s="192">
        <v>0</v>
      </c>
      <c r="K133" s="192">
        <v>0</v>
      </c>
      <c r="L133" s="192">
        <v>0</v>
      </c>
      <c r="M133" s="192">
        <v>0</v>
      </c>
      <c r="N133" s="192">
        <v>13122</v>
      </c>
      <c r="O133" s="192">
        <v>3000</v>
      </c>
      <c r="P133" s="192">
        <v>10122</v>
      </c>
      <c r="Q133" s="192">
        <v>6200</v>
      </c>
      <c r="R133" s="192">
        <v>3200</v>
      </c>
      <c r="S133" s="192">
        <v>3000</v>
      </c>
      <c r="T133" s="65"/>
      <c r="U133" s="37"/>
      <c r="V133" s="279"/>
      <c r="Y133" s="498"/>
    </row>
    <row r="134" spans="1:25" s="263" customFormat="1" ht="31.5" customHeight="1">
      <c r="A134" s="251" t="s">
        <v>329</v>
      </c>
      <c r="B134" s="480" t="s">
        <v>948</v>
      </c>
      <c r="C134" s="1"/>
      <c r="D134" s="251"/>
      <c r="E134" s="251"/>
      <c r="F134" s="251">
        <v>13122</v>
      </c>
      <c r="G134" s="251">
        <v>13122</v>
      </c>
      <c r="H134" s="251">
        <v>10122</v>
      </c>
      <c r="I134" s="251">
        <v>3000</v>
      </c>
      <c r="J134" s="251">
        <v>0</v>
      </c>
      <c r="K134" s="251">
        <v>0</v>
      </c>
      <c r="L134" s="251">
        <v>0</v>
      </c>
      <c r="M134" s="251">
        <v>0</v>
      </c>
      <c r="N134" s="251">
        <v>13122</v>
      </c>
      <c r="O134" s="251">
        <v>3000</v>
      </c>
      <c r="P134" s="251">
        <v>10122</v>
      </c>
      <c r="Q134" s="251">
        <v>6200</v>
      </c>
      <c r="R134" s="251">
        <v>3200</v>
      </c>
      <c r="S134" s="251">
        <v>3000</v>
      </c>
      <c r="T134" s="100"/>
      <c r="U134" s="129" t="s">
        <v>603</v>
      </c>
      <c r="V134" s="279"/>
      <c r="Y134" s="504"/>
    </row>
    <row r="135" spans="1:21" ht="38.25">
      <c r="A135" s="53">
        <v>1</v>
      </c>
      <c r="B135" s="485" t="s">
        <v>949</v>
      </c>
      <c r="C135" s="1" t="s">
        <v>950</v>
      </c>
      <c r="D135" s="52" t="s">
        <v>951</v>
      </c>
      <c r="E135" s="203">
        <v>2009</v>
      </c>
      <c r="F135" s="203">
        <v>2346</v>
      </c>
      <c r="G135" s="203">
        <v>2346</v>
      </c>
      <c r="H135" s="203">
        <v>1346</v>
      </c>
      <c r="I135" s="203">
        <v>1000</v>
      </c>
      <c r="J135" s="203">
        <v>0</v>
      </c>
      <c r="K135" s="203">
        <v>0</v>
      </c>
      <c r="L135" s="203">
        <v>0</v>
      </c>
      <c r="M135" s="203">
        <v>0</v>
      </c>
      <c r="N135" s="198">
        <v>2346</v>
      </c>
      <c r="O135" s="199">
        <v>1000</v>
      </c>
      <c r="P135" s="199">
        <v>1346</v>
      </c>
      <c r="Q135" s="203">
        <v>1700</v>
      </c>
      <c r="R135" s="203">
        <v>700</v>
      </c>
      <c r="S135" s="203">
        <v>1000</v>
      </c>
      <c r="T135" s="1" t="s">
        <v>76</v>
      </c>
      <c r="U135" s="129"/>
    </row>
    <row r="136" spans="1:21" ht="25.5">
      <c r="A136" s="53">
        <v>2</v>
      </c>
      <c r="B136" s="485" t="s">
        <v>952</v>
      </c>
      <c r="C136" s="1" t="s">
        <v>950</v>
      </c>
      <c r="D136" s="52" t="s">
        <v>953</v>
      </c>
      <c r="E136" s="203">
        <v>2007</v>
      </c>
      <c r="F136" s="203">
        <v>3750</v>
      </c>
      <c r="G136" s="203">
        <v>3750</v>
      </c>
      <c r="H136" s="203">
        <v>3250</v>
      </c>
      <c r="I136" s="203">
        <v>500</v>
      </c>
      <c r="J136" s="203">
        <v>0</v>
      </c>
      <c r="K136" s="203">
        <v>0</v>
      </c>
      <c r="L136" s="203">
        <v>0</v>
      </c>
      <c r="M136" s="203">
        <v>0</v>
      </c>
      <c r="N136" s="198">
        <v>3750</v>
      </c>
      <c r="O136" s="199">
        <v>500</v>
      </c>
      <c r="P136" s="199">
        <v>3250</v>
      </c>
      <c r="Q136" s="203">
        <v>1500</v>
      </c>
      <c r="R136" s="203">
        <v>1000</v>
      </c>
      <c r="S136" s="203">
        <v>500</v>
      </c>
      <c r="T136" s="1" t="s">
        <v>76</v>
      </c>
      <c r="U136" s="129"/>
    </row>
    <row r="137" spans="1:21" ht="38.25">
      <c r="A137" s="53">
        <v>3</v>
      </c>
      <c r="B137" s="485" t="s">
        <v>669</v>
      </c>
      <c r="C137" s="1" t="s">
        <v>950</v>
      </c>
      <c r="D137" s="52" t="s">
        <v>670</v>
      </c>
      <c r="E137" s="203">
        <v>2009</v>
      </c>
      <c r="F137" s="203">
        <v>1405</v>
      </c>
      <c r="G137" s="203">
        <v>1405</v>
      </c>
      <c r="H137" s="203">
        <v>905</v>
      </c>
      <c r="I137" s="203">
        <v>500</v>
      </c>
      <c r="J137" s="203">
        <v>0</v>
      </c>
      <c r="K137" s="203">
        <v>0</v>
      </c>
      <c r="L137" s="203">
        <v>0</v>
      </c>
      <c r="M137" s="203">
        <v>0</v>
      </c>
      <c r="N137" s="198">
        <v>1405</v>
      </c>
      <c r="O137" s="203">
        <v>500</v>
      </c>
      <c r="P137" s="199">
        <v>905</v>
      </c>
      <c r="Q137" s="203">
        <v>1000</v>
      </c>
      <c r="R137" s="203">
        <v>500</v>
      </c>
      <c r="S137" s="203">
        <v>500</v>
      </c>
      <c r="T137" s="1" t="s">
        <v>76</v>
      </c>
      <c r="U137" s="129"/>
    </row>
    <row r="138" spans="1:21" ht="25.5">
      <c r="A138" s="53">
        <v>4</v>
      </c>
      <c r="B138" s="485" t="s">
        <v>941</v>
      </c>
      <c r="C138" s="1" t="s">
        <v>950</v>
      </c>
      <c r="D138" s="52" t="s">
        <v>942</v>
      </c>
      <c r="E138" s="203">
        <v>2010</v>
      </c>
      <c r="F138" s="203">
        <v>5621</v>
      </c>
      <c r="G138" s="203">
        <v>5621</v>
      </c>
      <c r="H138" s="203">
        <v>4621</v>
      </c>
      <c r="I138" s="203">
        <v>1000</v>
      </c>
      <c r="J138" s="203">
        <v>0</v>
      </c>
      <c r="K138" s="203">
        <v>0</v>
      </c>
      <c r="L138" s="203">
        <v>0</v>
      </c>
      <c r="M138" s="203">
        <v>0</v>
      </c>
      <c r="N138" s="198">
        <v>5621</v>
      </c>
      <c r="O138" s="203">
        <v>1000</v>
      </c>
      <c r="P138" s="199">
        <v>4621</v>
      </c>
      <c r="Q138" s="203">
        <v>2000</v>
      </c>
      <c r="R138" s="203">
        <v>1000</v>
      </c>
      <c r="S138" s="203">
        <v>1000</v>
      </c>
      <c r="T138" s="1" t="s">
        <v>76</v>
      </c>
      <c r="U138" s="129"/>
    </row>
    <row r="139" spans="1:25" s="278" customFormat="1" ht="12.75">
      <c r="A139" s="505" t="s">
        <v>519</v>
      </c>
      <c r="B139" s="505" t="s">
        <v>1434</v>
      </c>
      <c r="C139" s="505"/>
      <c r="D139" s="505"/>
      <c r="E139" s="505"/>
      <c r="F139" s="505"/>
      <c r="G139" s="505"/>
      <c r="H139" s="505"/>
      <c r="I139" s="505"/>
      <c r="J139" s="505"/>
      <c r="K139" s="506"/>
      <c r="L139" s="506"/>
      <c r="M139" s="506"/>
      <c r="N139" s="506"/>
      <c r="O139" s="506"/>
      <c r="P139" s="506"/>
      <c r="Q139" s="506"/>
      <c r="R139" s="506"/>
      <c r="S139" s="506">
        <v>1300</v>
      </c>
      <c r="T139" s="4"/>
      <c r="U139" s="37"/>
      <c r="Y139" s="498"/>
    </row>
    <row r="140" spans="1:21" ht="12.75">
      <c r="A140" s="507"/>
      <c r="B140" s="507"/>
      <c r="C140" s="507"/>
      <c r="D140" s="507"/>
      <c r="E140" s="507"/>
      <c r="F140" s="507"/>
      <c r="G140" s="507"/>
      <c r="H140" s="507"/>
      <c r="I140" s="507"/>
      <c r="J140" s="507"/>
      <c r="K140" s="508"/>
      <c r="L140" s="508"/>
      <c r="M140" s="508"/>
      <c r="N140" s="508"/>
      <c r="O140" s="508"/>
      <c r="P140" s="508"/>
      <c r="Q140" s="508"/>
      <c r="R140" s="508"/>
      <c r="S140" s="508"/>
      <c r="T140" s="103"/>
      <c r="U140" s="38"/>
    </row>
    <row r="141" spans="1:21" ht="12.75">
      <c r="A141" s="509"/>
      <c r="B141" s="509"/>
      <c r="C141" s="509"/>
      <c r="D141" s="509"/>
      <c r="E141" s="509"/>
      <c r="F141" s="509"/>
      <c r="G141" s="509"/>
      <c r="H141" s="509"/>
      <c r="I141" s="509"/>
      <c r="J141" s="509"/>
      <c r="K141" s="175"/>
      <c r="L141" s="175"/>
      <c r="M141" s="175"/>
      <c r="N141" s="175"/>
      <c r="O141" s="175"/>
      <c r="P141" s="175"/>
      <c r="Q141" s="175"/>
      <c r="R141" s="175"/>
      <c r="S141" s="175"/>
      <c r="T141" s="214"/>
      <c r="U141" s="39"/>
    </row>
    <row r="142" spans="1:21" ht="12.75">
      <c r="A142" s="509"/>
      <c r="B142" s="509"/>
      <c r="C142" s="509"/>
      <c r="D142" s="509"/>
      <c r="E142" s="509"/>
      <c r="F142" s="509"/>
      <c r="G142" s="509"/>
      <c r="H142" s="509"/>
      <c r="I142" s="509"/>
      <c r="J142" s="509"/>
      <c r="K142" s="175"/>
      <c r="L142" s="175"/>
      <c r="M142" s="175"/>
      <c r="N142" s="175"/>
      <c r="O142" s="175"/>
      <c r="P142" s="175"/>
      <c r="Q142" s="175"/>
      <c r="R142" s="175"/>
      <c r="S142" s="175"/>
      <c r="T142" s="214"/>
      <c r="U142" s="39"/>
    </row>
    <row r="143" spans="1:21" ht="12.75">
      <c r="A143" s="509"/>
      <c r="B143" s="509"/>
      <c r="C143" s="509"/>
      <c r="D143" s="509"/>
      <c r="E143" s="509"/>
      <c r="F143" s="509"/>
      <c r="G143" s="509"/>
      <c r="H143" s="509"/>
      <c r="I143" s="509"/>
      <c r="J143" s="509"/>
      <c r="K143" s="175"/>
      <c r="L143" s="175"/>
      <c r="M143" s="175"/>
      <c r="N143" s="175"/>
      <c r="O143" s="175"/>
      <c r="P143" s="175"/>
      <c r="Q143" s="175"/>
      <c r="R143" s="175"/>
      <c r="S143" s="175"/>
      <c r="T143" s="214"/>
      <c r="U143" s="39"/>
    </row>
    <row r="144" spans="1:21" ht="12.75">
      <c r="A144" s="509"/>
      <c r="B144" s="509"/>
      <c r="C144" s="509"/>
      <c r="D144" s="509"/>
      <c r="E144" s="509"/>
      <c r="F144" s="509"/>
      <c r="G144" s="509"/>
      <c r="H144" s="509"/>
      <c r="I144" s="509"/>
      <c r="J144" s="509"/>
      <c r="K144" s="175"/>
      <c r="L144" s="175"/>
      <c r="M144" s="175"/>
      <c r="N144" s="175"/>
      <c r="O144" s="175"/>
      <c r="P144" s="175"/>
      <c r="Q144" s="175"/>
      <c r="R144" s="175"/>
      <c r="S144" s="175"/>
      <c r="T144" s="214"/>
      <c r="U144" s="39"/>
    </row>
    <row r="145" spans="1:21" ht="12.75">
      <c r="A145" s="509"/>
      <c r="B145" s="509"/>
      <c r="C145" s="509"/>
      <c r="D145" s="509"/>
      <c r="E145" s="509"/>
      <c r="F145" s="509"/>
      <c r="G145" s="509"/>
      <c r="H145" s="509"/>
      <c r="I145" s="509"/>
      <c r="J145" s="509"/>
      <c r="K145" s="175"/>
      <c r="L145" s="175"/>
      <c r="M145" s="175"/>
      <c r="N145" s="175"/>
      <c r="O145" s="175"/>
      <c r="P145" s="175"/>
      <c r="Q145" s="175"/>
      <c r="R145" s="175"/>
      <c r="S145" s="175"/>
      <c r="T145" s="214"/>
      <c r="U145" s="39"/>
    </row>
    <row r="146" spans="1:21" ht="12.75">
      <c r="A146" s="509"/>
      <c r="B146" s="509"/>
      <c r="C146" s="509"/>
      <c r="D146" s="509"/>
      <c r="E146" s="509"/>
      <c r="F146" s="509"/>
      <c r="G146" s="509"/>
      <c r="H146" s="509"/>
      <c r="I146" s="509"/>
      <c r="J146" s="509"/>
      <c r="K146" s="175"/>
      <c r="L146" s="175"/>
      <c r="M146" s="175"/>
      <c r="N146" s="175"/>
      <c r="O146" s="175"/>
      <c r="P146" s="175"/>
      <c r="Q146" s="175"/>
      <c r="R146" s="175"/>
      <c r="S146" s="175"/>
      <c r="T146" s="214"/>
      <c r="U146" s="39"/>
    </row>
    <row r="147" spans="1:21" ht="12.75">
      <c r="A147" s="509"/>
      <c r="B147" s="509"/>
      <c r="C147" s="509"/>
      <c r="D147" s="509"/>
      <c r="E147" s="509"/>
      <c r="F147" s="509"/>
      <c r="G147" s="509"/>
      <c r="H147" s="509"/>
      <c r="I147" s="509"/>
      <c r="J147" s="509"/>
      <c r="K147" s="175"/>
      <c r="L147" s="175"/>
      <c r="M147" s="175"/>
      <c r="N147" s="175"/>
      <c r="O147" s="175"/>
      <c r="P147" s="175"/>
      <c r="Q147" s="175"/>
      <c r="R147" s="175"/>
      <c r="S147" s="175"/>
      <c r="T147" s="214"/>
      <c r="U147" s="39"/>
    </row>
    <row r="148" spans="1:21" ht="12.75">
      <c r="A148" s="509"/>
      <c r="B148" s="509"/>
      <c r="C148" s="509"/>
      <c r="D148" s="509"/>
      <c r="E148" s="509"/>
      <c r="F148" s="509"/>
      <c r="G148" s="509"/>
      <c r="H148" s="509"/>
      <c r="I148" s="509"/>
      <c r="J148" s="509"/>
      <c r="K148" s="175"/>
      <c r="L148" s="175"/>
      <c r="M148" s="175"/>
      <c r="N148" s="175"/>
      <c r="O148" s="175"/>
      <c r="P148" s="175"/>
      <c r="Q148" s="175"/>
      <c r="R148" s="175"/>
      <c r="S148" s="175"/>
      <c r="T148" s="214"/>
      <c r="U148" s="39"/>
    </row>
    <row r="149" spans="1:21" ht="12.75">
      <c r="A149" s="509"/>
      <c r="B149" s="509"/>
      <c r="C149" s="509"/>
      <c r="D149" s="509"/>
      <c r="E149" s="509"/>
      <c r="F149" s="509"/>
      <c r="G149" s="509"/>
      <c r="H149" s="509"/>
      <c r="I149" s="509"/>
      <c r="J149" s="509"/>
      <c r="K149" s="175"/>
      <c r="L149" s="175"/>
      <c r="M149" s="175"/>
      <c r="N149" s="175"/>
      <c r="O149" s="175"/>
      <c r="P149" s="175"/>
      <c r="Q149" s="175"/>
      <c r="R149" s="175"/>
      <c r="S149" s="175"/>
      <c r="T149" s="214"/>
      <c r="U149" s="39"/>
    </row>
    <row r="150" spans="1:21" ht="12.75">
      <c r="A150" s="509"/>
      <c r="B150" s="509"/>
      <c r="C150" s="509"/>
      <c r="D150" s="509"/>
      <c r="E150" s="509"/>
      <c r="F150" s="509"/>
      <c r="G150" s="509"/>
      <c r="H150" s="509"/>
      <c r="I150" s="509"/>
      <c r="J150" s="509"/>
      <c r="K150" s="175"/>
      <c r="L150" s="175"/>
      <c r="M150" s="175"/>
      <c r="N150" s="175"/>
      <c r="O150" s="175"/>
      <c r="P150" s="175"/>
      <c r="Q150" s="175"/>
      <c r="R150" s="175"/>
      <c r="S150" s="175"/>
      <c r="T150" s="214"/>
      <c r="U150" s="39"/>
    </row>
    <row r="151" spans="1:21" ht="12.75">
      <c r="A151" s="509"/>
      <c r="B151" s="509"/>
      <c r="C151" s="509"/>
      <c r="D151" s="509"/>
      <c r="E151" s="509"/>
      <c r="F151" s="509"/>
      <c r="G151" s="509"/>
      <c r="H151" s="509"/>
      <c r="I151" s="509"/>
      <c r="J151" s="509"/>
      <c r="K151" s="175"/>
      <c r="L151" s="175"/>
      <c r="M151" s="175"/>
      <c r="N151" s="175"/>
      <c r="O151" s="175"/>
      <c r="P151" s="175"/>
      <c r="Q151" s="175"/>
      <c r="R151" s="175"/>
      <c r="S151" s="175"/>
      <c r="T151" s="214"/>
      <c r="U151" s="39"/>
    </row>
    <row r="152" spans="1:21" ht="12.75">
      <c r="A152" s="509"/>
      <c r="B152" s="509"/>
      <c r="C152" s="509"/>
      <c r="D152" s="509"/>
      <c r="E152" s="509"/>
      <c r="F152" s="509"/>
      <c r="G152" s="509"/>
      <c r="H152" s="509"/>
      <c r="I152" s="509"/>
      <c r="J152" s="509"/>
      <c r="K152" s="175"/>
      <c r="L152" s="175"/>
      <c r="M152" s="175"/>
      <c r="N152" s="175"/>
      <c r="O152" s="175"/>
      <c r="P152" s="175"/>
      <c r="Q152" s="175"/>
      <c r="R152" s="175"/>
      <c r="S152" s="175"/>
      <c r="T152" s="214"/>
      <c r="U152" s="39"/>
    </row>
    <row r="153" spans="1:21" ht="12.75">
      <c r="A153" s="509"/>
      <c r="B153" s="509"/>
      <c r="C153" s="509"/>
      <c r="D153" s="509"/>
      <c r="E153" s="509"/>
      <c r="F153" s="509"/>
      <c r="G153" s="509"/>
      <c r="H153" s="509"/>
      <c r="I153" s="509"/>
      <c r="J153" s="509"/>
      <c r="K153" s="175"/>
      <c r="L153" s="175"/>
      <c r="M153" s="175"/>
      <c r="N153" s="175"/>
      <c r="O153" s="175"/>
      <c r="P153" s="175"/>
      <c r="Q153" s="175"/>
      <c r="R153" s="175"/>
      <c r="S153" s="175"/>
      <c r="T153" s="214"/>
      <c r="U153" s="39"/>
    </row>
    <row r="154" spans="1:21" ht="12.75">
      <c r="A154" s="509"/>
      <c r="B154" s="509"/>
      <c r="C154" s="509"/>
      <c r="D154" s="509"/>
      <c r="E154" s="509"/>
      <c r="F154" s="509"/>
      <c r="G154" s="509"/>
      <c r="H154" s="509"/>
      <c r="I154" s="509"/>
      <c r="J154" s="509"/>
      <c r="K154" s="175"/>
      <c r="L154" s="175"/>
      <c r="M154" s="175"/>
      <c r="N154" s="175"/>
      <c r="O154" s="175"/>
      <c r="P154" s="175"/>
      <c r="Q154" s="175"/>
      <c r="R154" s="175"/>
      <c r="S154" s="175"/>
      <c r="T154" s="214"/>
      <c r="U154" s="39"/>
    </row>
    <row r="155" spans="1:21" ht="12.75">
      <c r="A155" s="509"/>
      <c r="B155" s="509"/>
      <c r="C155" s="509"/>
      <c r="D155" s="509"/>
      <c r="E155" s="509"/>
      <c r="F155" s="509"/>
      <c r="G155" s="509"/>
      <c r="H155" s="509"/>
      <c r="I155" s="509"/>
      <c r="J155" s="509"/>
      <c r="K155" s="175"/>
      <c r="L155" s="175"/>
      <c r="M155" s="175"/>
      <c r="N155" s="175"/>
      <c r="O155" s="175"/>
      <c r="P155" s="175"/>
      <c r="Q155" s="175"/>
      <c r="R155" s="175"/>
      <c r="S155" s="175"/>
      <c r="T155" s="214"/>
      <c r="U155" s="39"/>
    </row>
    <row r="156" spans="1:21" ht="12.75">
      <c r="A156" s="509"/>
      <c r="B156" s="509"/>
      <c r="C156" s="509"/>
      <c r="D156" s="509"/>
      <c r="E156" s="509"/>
      <c r="F156" s="509"/>
      <c r="G156" s="509"/>
      <c r="H156" s="509"/>
      <c r="I156" s="509"/>
      <c r="J156" s="509"/>
      <c r="K156" s="175"/>
      <c r="L156" s="175"/>
      <c r="M156" s="175"/>
      <c r="N156" s="175"/>
      <c r="O156" s="175"/>
      <c r="P156" s="175"/>
      <c r="Q156" s="175"/>
      <c r="R156" s="175"/>
      <c r="S156" s="175"/>
      <c r="T156" s="214"/>
      <c r="U156" s="39"/>
    </row>
    <row r="157" spans="1:21" ht="12.75">
      <c r="A157" s="509"/>
      <c r="B157" s="509"/>
      <c r="C157" s="509"/>
      <c r="D157" s="509"/>
      <c r="E157" s="509"/>
      <c r="F157" s="509"/>
      <c r="G157" s="509"/>
      <c r="H157" s="509"/>
      <c r="I157" s="509"/>
      <c r="J157" s="509"/>
      <c r="K157" s="175"/>
      <c r="L157" s="175"/>
      <c r="M157" s="175"/>
      <c r="N157" s="175"/>
      <c r="O157" s="175"/>
      <c r="P157" s="175"/>
      <c r="Q157" s="175"/>
      <c r="R157" s="175"/>
      <c r="S157" s="175"/>
      <c r="T157" s="214"/>
      <c r="U157" s="39"/>
    </row>
    <row r="158" spans="1:21" ht="12.75">
      <c r="A158" s="509"/>
      <c r="B158" s="509"/>
      <c r="C158" s="509"/>
      <c r="D158" s="509"/>
      <c r="E158" s="509"/>
      <c r="F158" s="509"/>
      <c r="G158" s="509"/>
      <c r="H158" s="509"/>
      <c r="I158" s="509"/>
      <c r="J158" s="509"/>
      <c r="K158" s="175"/>
      <c r="L158" s="175"/>
      <c r="M158" s="175"/>
      <c r="N158" s="175"/>
      <c r="O158" s="175"/>
      <c r="P158" s="175"/>
      <c r="Q158" s="175"/>
      <c r="R158" s="175"/>
      <c r="S158" s="175"/>
      <c r="T158" s="214"/>
      <c r="U158" s="39"/>
    </row>
    <row r="159" spans="1:21" ht="12.75">
      <c r="A159" s="509"/>
      <c r="B159" s="509"/>
      <c r="C159" s="509"/>
      <c r="D159" s="509"/>
      <c r="E159" s="509"/>
      <c r="F159" s="509"/>
      <c r="G159" s="509"/>
      <c r="H159" s="509"/>
      <c r="I159" s="509"/>
      <c r="J159" s="509"/>
      <c r="K159" s="175"/>
      <c r="L159" s="175"/>
      <c r="M159" s="175"/>
      <c r="N159" s="175"/>
      <c r="O159" s="175"/>
      <c r="P159" s="175"/>
      <c r="Q159" s="175"/>
      <c r="R159" s="175"/>
      <c r="S159" s="175"/>
      <c r="T159" s="214"/>
      <c r="U159" s="39"/>
    </row>
    <row r="160" spans="1:21" ht="12.75">
      <c r="A160" s="509"/>
      <c r="B160" s="509"/>
      <c r="C160" s="509"/>
      <c r="D160" s="509"/>
      <c r="E160" s="509"/>
      <c r="F160" s="509"/>
      <c r="G160" s="509"/>
      <c r="H160" s="509"/>
      <c r="I160" s="509"/>
      <c r="J160" s="509"/>
      <c r="K160" s="175"/>
      <c r="L160" s="175"/>
      <c r="M160" s="175"/>
      <c r="N160" s="175"/>
      <c r="O160" s="175"/>
      <c r="P160" s="175"/>
      <c r="Q160" s="175"/>
      <c r="R160" s="175"/>
      <c r="S160" s="175"/>
      <c r="T160" s="214"/>
      <c r="U160" s="39"/>
    </row>
    <row r="161" spans="1:21" ht="12.75">
      <c r="A161" s="509"/>
      <c r="B161" s="509"/>
      <c r="C161" s="509"/>
      <c r="D161" s="509"/>
      <c r="E161" s="509"/>
      <c r="F161" s="509"/>
      <c r="G161" s="509"/>
      <c r="H161" s="509"/>
      <c r="I161" s="509"/>
      <c r="J161" s="509"/>
      <c r="K161" s="175"/>
      <c r="L161" s="175"/>
      <c r="M161" s="175"/>
      <c r="N161" s="175"/>
      <c r="O161" s="175"/>
      <c r="P161" s="175"/>
      <c r="Q161" s="175"/>
      <c r="R161" s="175"/>
      <c r="S161" s="175"/>
      <c r="T161" s="214"/>
      <c r="U161" s="39"/>
    </row>
    <row r="162" spans="1:21" ht="12.75">
      <c r="A162" s="509"/>
      <c r="B162" s="509"/>
      <c r="C162" s="509"/>
      <c r="D162" s="509"/>
      <c r="E162" s="509"/>
      <c r="F162" s="509"/>
      <c r="G162" s="509"/>
      <c r="H162" s="509"/>
      <c r="I162" s="509"/>
      <c r="J162" s="509"/>
      <c r="K162" s="175"/>
      <c r="L162" s="175"/>
      <c r="M162" s="175"/>
      <c r="N162" s="175"/>
      <c r="O162" s="175"/>
      <c r="P162" s="175"/>
      <c r="Q162" s="175"/>
      <c r="R162" s="175"/>
      <c r="S162" s="175"/>
      <c r="T162" s="214"/>
      <c r="U162" s="39"/>
    </row>
    <row r="163" spans="1:21" ht="12.75">
      <c r="A163" s="509"/>
      <c r="B163" s="509"/>
      <c r="C163" s="509"/>
      <c r="D163" s="509"/>
      <c r="E163" s="509"/>
      <c r="F163" s="509"/>
      <c r="G163" s="509"/>
      <c r="H163" s="509"/>
      <c r="I163" s="509"/>
      <c r="J163" s="509"/>
      <c r="K163" s="175"/>
      <c r="L163" s="175"/>
      <c r="M163" s="175"/>
      <c r="N163" s="175"/>
      <c r="O163" s="175"/>
      <c r="P163" s="175"/>
      <c r="Q163" s="175"/>
      <c r="R163" s="175"/>
      <c r="S163" s="175"/>
      <c r="T163" s="214"/>
      <c r="U163" s="39"/>
    </row>
    <row r="164" spans="1:21" ht="12.75">
      <c r="A164" s="509"/>
      <c r="B164" s="509"/>
      <c r="C164" s="509"/>
      <c r="D164" s="509"/>
      <c r="E164" s="509"/>
      <c r="F164" s="509"/>
      <c r="G164" s="509"/>
      <c r="H164" s="509"/>
      <c r="I164" s="509"/>
      <c r="J164" s="509"/>
      <c r="K164" s="175"/>
      <c r="L164" s="175"/>
      <c r="M164" s="175"/>
      <c r="N164" s="175"/>
      <c r="O164" s="175"/>
      <c r="P164" s="175"/>
      <c r="Q164" s="175"/>
      <c r="R164" s="175"/>
      <c r="S164" s="175"/>
      <c r="T164" s="214"/>
      <c r="U164" s="39"/>
    </row>
    <row r="165" spans="1:21" ht="12.75">
      <c r="A165" s="509"/>
      <c r="B165" s="509"/>
      <c r="C165" s="509"/>
      <c r="D165" s="509"/>
      <c r="E165" s="509"/>
      <c r="F165" s="509"/>
      <c r="G165" s="509"/>
      <c r="H165" s="509"/>
      <c r="I165" s="509"/>
      <c r="J165" s="509"/>
      <c r="K165" s="175"/>
      <c r="L165" s="175"/>
      <c r="M165" s="175"/>
      <c r="N165" s="175"/>
      <c r="O165" s="175"/>
      <c r="P165" s="175"/>
      <c r="Q165" s="175"/>
      <c r="R165" s="175"/>
      <c r="S165" s="175"/>
      <c r="T165" s="214"/>
      <c r="U165" s="39"/>
    </row>
    <row r="166" spans="1:21" ht="12.75">
      <c r="A166" s="509"/>
      <c r="B166" s="509"/>
      <c r="C166" s="509"/>
      <c r="D166" s="509"/>
      <c r="E166" s="509"/>
      <c r="F166" s="509"/>
      <c r="G166" s="509"/>
      <c r="H166" s="509"/>
      <c r="I166" s="509"/>
      <c r="J166" s="509"/>
      <c r="K166" s="175"/>
      <c r="L166" s="175"/>
      <c r="M166" s="175"/>
      <c r="N166" s="175"/>
      <c r="O166" s="175"/>
      <c r="P166" s="175"/>
      <c r="Q166" s="175"/>
      <c r="R166" s="175"/>
      <c r="S166" s="175"/>
      <c r="T166" s="214"/>
      <c r="U166" s="39"/>
    </row>
    <row r="167" spans="1:21" ht="12.75">
      <c r="A167" s="509"/>
      <c r="B167" s="509"/>
      <c r="C167" s="509"/>
      <c r="D167" s="509"/>
      <c r="E167" s="509"/>
      <c r="F167" s="509"/>
      <c r="G167" s="509"/>
      <c r="H167" s="509"/>
      <c r="I167" s="509"/>
      <c r="J167" s="509"/>
      <c r="K167" s="175"/>
      <c r="L167" s="175"/>
      <c r="M167" s="175"/>
      <c r="N167" s="175"/>
      <c r="O167" s="175"/>
      <c r="P167" s="175"/>
      <c r="Q167" s="175"/>
      <c r="R167" s="175"/>
      <c r="S167" s="175"/>
      <c r="T167" s="214"/>
      <c r="U167" s="39"/>
    </row>
    <row r="168" spans="1:21" ht="12.75">
      <c r="A168" s="509"/>
      <c r="B168" s="509"/>
      <c r="C168" s="509"/>
      <c r="D168" s="509"/>
      <c r="E168" s="509"/>
      <c r="F168" s="509"/>
      <c r="G168" s="509"/>
      <c r="H168" s="509"/>
      <c r="I168" s="509"/>
      <c r="J168" s="509"/>
      <c r="K168" s="175"/>
      <c r="L168" s="175"/>
      <c r="M168" s="175"/>
      <c r="N168" s="175"/>
      <c r="O168" s="175"/>
      <c r="P168" s="175"/>
      <c r="Q168" s="175"/>
      <c r="R168" s="175"/>
      <c r="S168" s="175"/>
      <c r="T168" s="214"/>
      <c r="U168" s="39"/>
    </row>
    <row r="169" spans="1:21" ht="12.75">
      <c r="A169" s="509"/>
      <c r="B169" s="509"/>
      <c r="C169" s="509"/>
      <c r="D169" s="509"/>
      <c r="E169" s="509"/>
      <c r="F169" s="509"/>
      <c r="G169" s="509"/>
      <c r="H169" s="509"/>
      <c r="I169" s="509"/>
      <c r="J169" s="509"/>
      <c r="K169" s="175"/>
      <c r="L169" s="175"/>
      <c r="M169" s="175"/>
      <c r="N169" s="175"/>
      <c r="O169" s="175"/>
      <c r="P169" s="175"/>
      <c r="Q169" s="175"/>
      <c r="R169" s="175"/>
      <c r="S169" s="175"/>
      <c r="T169" s="214"/>
      <c r="U169" s="39"/>
    </row>
    <row r="170" spans="1:21" ht="12.75">
      <c r="A170" s="509"/>
      <c r="B170" s="509"/>
      <c r="C170" s="509"/>
      <c r="D170" s="509"/>
      <c r="E170" s="509"/>
      <c r="F170" s="509"/>
      <c r="G170" s="509"/>
      <c r="H170" s="509"/>
      <c r="I170" s="509"/>
      <c r="J170" s="509"/>
      <c r="K170" s="175"/>
      <c r="L170" s="175"/>
      <c r="M170" s="175"/>
      <c r="N170" s="175"/>
      <c r="O170" s="175"/>
      <c r="P170" s="175"/>
      <c r="Q170" s="175"/>
      <c r="R170" s="175"/>
      <c r="S170" s="175"/>
      <c r="T170" s="214"/>
      <c r="U170" s="39"/>
    </row>
    <row r="171" spans="1:21" ht="12.75">
      <c r="A171" s="509"/>
      <c r="B171" s="509"/>
      <c r="C171" s="509"/>
      <c r="D171" s="509"/>
      <c r="E171" s="509"/>
      <c r="F171" s="509"/>
      <c r="G171" s="509"/>
      <c r="H171" s="509"/>
      <c r="I171" s="509"/>
      <c r="J171" s="509"/>
      <c r="K171" s="175"/>
      <c r="L171" s="175"/>
      <c r="M171" s="175"/>
      <c r="N171" s="175"/>
      <c r="O171" s="175"/>
      <c r="P171" s="175"/>
      <c r="Q171" s="175"/>
      <c r="R171" s="175"/>
      <c r="S171" s="175"/>
      <c r="T171" s="214"/>
      <c r="U171" s="39"/>
    </row>
    <row r="172" spans="1:21" ht="12.75">
      <c r="A172" s="509"/>
      <c r="B172" s="509"/>
      <c r="C172" s="509"/>
      <c r="D172" s="509"/>
      <c r="E172" s="509"/>
      <c r="F172" s="509"/>
      <c r="G172" s="509"/>
      <c r="H172" s="509"/>
      <c r="I172" s="509"/>
      <c r="J172" s="509"/>
      <c r="K172" s="175"/>
      <c r="L172" s="175"/>
      <c r="M172" s="175"/>
      <c r="N172" s="175"/>
      <c r="O172" s="175"/>
      <c r="P172" s="175"/>
      <c r="Q172" s="175"/>
      <c r="R172" s="175"/>
      <c r="S172" s="175"/>
      <c r="T172" s="214"/>
      <c r="U172" s="39"/>
    </row>
    <row r="173" spans="1:21" ht="12.75">
      <c r="A173" s="509"/>
      <c r="B173" s="509"/>
      <c r="C173" s="509"/>
      <c r="D173" s="509"/>
      <c r="E173" s="509"/>
      <c r="F173" s="509"/>
      <c r="G173" s="509"/>
      <c r="H173" s="509"/>
      <c r="I173" s="509"/>
      <c r="J173" s="509"/>
      <c r="K173" s="175"/>
      <c r="L173" s="175"/>
      <c r="M173" s="175"/>
      <c r="N173" s="175"/>
      <c r="O173" s="175"/>
      <c r="P173" s="175"/>
      <c r="Q173" s="175"/>
      <c r="R173" s="175"/>
      <c r="S173" s="175"/>
      <c r="T173" s="214"/>
      <c r="U173" s="39"/>
    </row>
    <row r="174" spans="1:21" ht="12.75">
      <c r="A174" s="509"/>
      <c r="B174" s="509"/>
      <c r="C174" s="509"/>
      <c r="D174" s="509"/>
      <c r="E174" s="509"/>
      <c r="F174" s="509"/>
      <c r="G174" s="509"/>
      <c r="H174" s="509"/>
      <c r="I174" s="509"/>
      <c r="J174" s="509"/>
      <c r="K174" s="175"/>
      <c r="L174" s="175"/>
      <c r="M174" s="175"/>
      <c r="N174" s="175"/>
      <c r="O174" s="175"/>
      <c r="P174" s="175"/>
      <c r="Q174" s="175"/>
      <c r="R174" s="175"/>
      <c r="S174" s="175"/>
      <c r="T174" s="214"/>
      <c r="U174" s="39"/>
    </row>
    <row r="175" spans="1:21" ht="12.75">
      <c r="A175" s="509"/>
      <c r="B175" s="509"/>
      <c r="C175" s="509"/>
      <c r="D175" s="509"/>
      <c r="E175" s="509"/>
      <c r="F175" s="509"/>
      <c r="G175" s="509"/>
      <c r="H175" s="509"/>
      <c r="I175" s="509"/>
      <c r="J175" s="509"/>
      <c r="K175" s="175"/>
      <c r="L175" s="175"/>
      <c r="M175" s="175"/>
      <c r="N175" s="175"/>
      <c r="O175" s="175"/>
      <c r="P175" s="175"/>
      <c r="Q175" s="175"/>
      <c r="R175" s="175"/>
      <c r="S175" s="175"/>
      <c r="T175" s="214"/>
      <c r="U175" s="39"/>
    </row>
    <row r="176" spans="1:21" ht="12.75">
      <c r="A176" s="509"/>
      <c r="B176" s="509"/>
      <c r="C176" s="509"/>
      <c r="D176" s="509"/>
      <c r="E176" s="509"/>
      <c r="F176" s="509"/>
      <c r="G176" s="509"/>
      <c r="H176" s="509"/>
      <c r="I176" s="509"/>
      <c r="J176" s="509"/>
      <c r="K176" s="175"/>
      <c r="L176" s="175"/>
      <c r="M176" s="175"/>
      <c r="N176" s="175"/>
      <c r="O176" s="175"/>
      <c r="P176" s="175"/>
      <c r="Q176" s="175"/>
      <c r="R176" s="175"/>
      <c r="S176" s="175"/>
      <c r="T176" s="214"/>
      <c r="U176" s="39"/>
    </row>
    <row r="177" spans="1:21" ht="12.75">
      <c r="A177" s="509"/>
      <c r="B177" s="509"/>
      <c r="C177" s="509"/>
      <c r="D177" s="509"/>
      <c r="E177" s="509"/>
      <c r="F177" s="509"/>
      <c r="G177" s="509"/>
      <c r="H177" s="509"/>
      <c r="I177" s="509"/>
      <c r="J177" s="509"/>
      <c r="K177" s="175"/>
      <c r="L177" s="175"/>
      <c r="M177" s="175"/>
      <c r="N177" s="175"/>
      <c r="O177" s="175"/>
      <c r="P177" s="175"/>
      <c r="Q177" s="175"/>
      <c r="R177" s="175"/>
      <c r="S177" s="175"/>
      <c r="T177" s="214"/>
      <c r="U177" s="39"/>
    </row>
    <row r="178" spans="1:21" ht="12.75">
      <c r="A178" s="509"/>
      <c r="B178" s="509"/>
      <c r="C178" s="509"/>
      <c r="D178" s="509"/>
      <c r="E178" s="509"/>
      <c r="F178" s="509"/>
      <c r="G178" s="509"/>
      <c r="H178" s="509"/>
      <c r="I178" s="509"/>
      <c r="J178" s="509"/>
      <c r="K178" s="175"/>
      <c r="L178" s="175"/>
      <c r="M178" s="175"/>
      <c r="N178" s="175"/>
      <c r="O178" s="175"/>
      <c r="P178" s="175"/>
      <c r="Q178" s="175"/>
      <c r="R178" s="175"/>
      <c r="S178" s="175"/>
      <c r="T178" s="214"/>
      <c r="U178" s="39"/>
    </row>
    <row r="179" spans="1:21" ht="12.75">
      <c r="A179" s="509"/>
      <c r="B179" s="509"/>
      <c r="C179" s="509"/>
      <c r="D179" s="509"/>
      <c r="E179" s="509"/>
      <c r="F179" s="509"/>
      <c r="G179" s="509"/>
      <c r="H179" s="509"/>
      <c r="I179" s="509"/>
      <c r="J179" s="509"/>
      <c r="K179" s="175"/>
      <c r="L179" s="175"/>
      <c r="M179" s="175"/>
      <c r="N179" s="175"/>
      <c r="O179" s="175"/>
      <c r="P179" s="175"/>
      <c r="Q179" s="175"/>
      <c r="R179" s="175"/>
      <c r="S179" s="175"/>
      <c r="T179" s="214"/>
      <c r="U179" s="39"/>
    </row>
    <row r="180" spans="1:21" ht="12.75">
      <c r="A180" s="509"/>
      <c r="B180" s="509"/>
      <c r="C180" s="509"/>
      <c r="D180" s="509"/>
      <c r="E180" s="509"/>
      <c r="F180" s="509"/>
      <c r="G180" s="509"/>
      <c r="H180" s="509"/>
      <c r="I180" s="509"/>
      <c r="J180" s="509"/>
      <c r="K180" s="175"/>
      <c r="L180" s="175"/>
      <c r="M180" s="175"/>
      <c r="N180" s="175"/>
      <c r="O180" s="175"/>
      <c r="P180" s="175"/>
      <c r="Q180" s="175"/>
      <c r="R180" s="175"/>
      <c r="S180" s="175"/>
      <c r="T180" s="214"/>
      <c r="U180" s="39"/>
    </row>
    <row r="181" spans="1:21" ht="12.75">
      <c r="A181" s="509"/>
      <c r="B181" s="509"/>
      <c r="C181" s="509"/>
      <c r="D181" s="509"/>
      <c r="E181" s="509"/>
      <c r="F181" s="509"/>
      <c r="G181" s="509"/>
      <c r="H181" s="509"/>
      <c r="I181" s="509"/>
      <c r="J181" s="509"/>
      <c r="K181" s="175"/>
      <c r="L181" s="175"/>
      <c r="M181" s="175"/>
      <c r="N181" s="175"/>
      <c r="O181" s="175"/>
      <c r="P181" s="175"/>
      <c r="Q181" s="175"/>
      <c r="R181" s="175"/>
      <c r="S181" s="175"/>
      <c r="T181" s="214"/>
      <c r="U181" s="39"/>
    </row>
    <row r="182" spans="1:21" ht="12.75">
      <c r="A182" s="509"/>
      <c r="B182" s="509"/>
      <c r="C182" s="509"/>
      <c r="D182" s="509"/>
      <c r="E182" s="509"/>
      <c r="F182" s="509"/>
      <c r="G182" s="509"/>
      <c r="H182" s="509"/>
      <c r="I182" s="509"/>
      <c r="J182" s="509"/>
      <c r="K182" s="175"/>
      <c r="L182" s="175"/>
      <c r="M182" s="175"/>
      <c r="N182" s="175"/>
      <c r="O182" s="175"/>
      <c r="P182" s="175"/>
      <c r="Q182" s="175"/>
      <c r="R182" s="175"/>
      <c r="S182" s="175"/>
      <c r="T182" s="214"/>
      <c r="U182" s="39"/>
    </row>
    <row r="183" spans="1:21" ht="12.75">
      <c r="A183" s="509"/>
      <c r="B183" s="509"/>
      <c r="C183" s="509"/>
      <c r="D183" s="509"/>
      <c r="E183" s="509"/>
      <c r="F183" s="509"/>
      <c r="G183" s="509"/>
      <c r="H183" s="509"/>
      <c r="I183" s="509"/>
      <c r="J183" s="509"/>
      <c r="K183" s="175"/>
      <c r="L183" s="175"/>
      <c r="M183" s="175"/>
      <c r="N183" s="175"/>
      <c r="O183" s="175"/>
      <c r="P183" s="175"/>
      <c r="Q183" s="175"/>
      <c r="R183" s="175"/>
      <c r="S183" s="175"/>
      <c r="T183" s="214"/>
      <c r="U183" s="39"/>
    </row>
    <row r="184" spans="1:21" ht="12.75">
      <c r="A184" s="509"/>
      <c r="B184" s="509"/>
      <c r="C184" s="509"/>
      <c r="D184" s="509"/>
      <c r="E184" s="509"/>
      <c r="F184" s="509"/>
      <c r="G184" s="509"/>
      <c r="H184" s="509"/>
      <c r="I184" s="509"/>
      <c r="J184" s="509"/>
      <c r="K184" s="175"/>
      <c r="L184" s="175"/>
      <c r="M184" s="175"/>
      <c r="N184" s="175"/>
      <c r="O184" s="175"/>
      <c r="P184" s="175"/>
      <c r="Q184" s="175"/>
      <c r="R184" s="175"/>
      <c r="S184" s="175"/>
      <c r="T184" s="214"/>
      <c r="U184" s="39"/>
    </row>
    <row r="185" spans="1:21" ht="12.75">
      <c r="A185" s="509"/>
      <c r="B185" s="509"/>
      <c r="C185" s="509"/>
      <c r="D185" s="509"/>
      <c r="E185" s="509"/>
      <c r="F185" s="509"/>
      <c r="G185" s="509"/>
      <c r="H185" s="509"/>
      <c r="I185" s="509"/>
      <c r="J185" s="509"/>
      <c r="K185" s="175"/>
      <c r="L185" s="175"/>
      <c r="M185" s="175"/>
      <c r="N185" s="175"/>
      <c r="O185" s="175"/>
      <c r="P185" s="175"/>
      <c r="Q185" s="175"/>
      <c r="R185" s="175"/>
      <c r="S185" s="175"/>
      <c r="T185" s="214"/>
      <c r="U185" s="39"/>
    </row>
    <row r="186" spans="1:21" ht="12.75">
      <c r="A186" s="509"/>
      <c r="B186" s="509"/>
      <c r="C186" s="509"/>
      <c r="D186" s="509"/>
      <c r="E186" s="509"/>
      <c r="F186" s="509"/>
      <c r="G186" s="509"/>
      <c r="H186" s="509"/>
      <c r="I186" s="509"/>
      <c r="J186" s="509"/>
      <c r="K186" s="175"/>
      <c r="L186" s="175"/>
      <c r="M186" s="175"/>
      <c r="N186" s="175"/>
      <c r="O186" s="175"/>
      <c r="P186" s="175"/>
      <c r="Q186" s="175"/>
      <c r="R186" s="175"/>
      <c r="S186" s="175"/>
      <c r="T186" s="214"/>
      <c r="U186" s="39"/>
    </row>
    <row r="187" spans="1:21" ht="12.75">
      <c r="A187" s="509"/>
      <c r="B187" s="509"/>
      <c r="C187" s="509"/>
      <c r="D187" s="509"/>
      <c r="E187" s="509"/>
      <c r="F187" s="509"/>
      <c r="G187" s="509"/>
      <c r="H187" s="509"/>
      <c r="I187" s="509"/>
      <c r="J187" s="509"/>
      <c r="K187" s="175"/>
      <c r="L187" s="175"/>
      <c r="M187" s="175"/>
      <c r="N187" s="175"/>
      <c r="O187" s="175"/>
      <c r="P187" s="175"/>
      <c r="Q187" s="175"/>
      <c r="R187" s="175"/>
      <c r="S187" s="175"/>
      <c r="T187" s="214"/>
      <c r="U187" s="39"/>
    </row>
    <row r="188" spans="1:21" ht="12.75">
      <c r="A188" s="509"/>
      <c r="B188" s="509"/>
      <c r="C188" s="509"/>
      <c r="D188" s="509"/>
      <c r="E188" s="509"/>
      <c r="F188" s="509"/>
      <c r="G188" s="509"/>
      <c r="H188" s="509"/>
      <c r="I188" s="509"/>
      <c r="J188" s="509"/>
      <c r="K188" s="175"/>
      <c r="L188" s="175"/>
      <c r="M188" s="175"/>
      <c r="N188" s="175"/>
      <c r="O188" s="175"/>
      <c r="P188" s="175"/>
      <c r="Q188" s="175"/>
      <c r="R188" s="175"/>
      <c r="S188" s="175"/>
      <c r="T188" s="214"/>
      <c r="U188" s="39"/>
    </row>
    <row r="189" spans="1:21" ht="12.75">
      <c r="A189" s="509"/>
      <c r="B189" s="509"/>
      <c r="C189" s="509"/>
      <c r="D189" s="509"/>
      <c r="E189" s="509"/>
      <c r="F189" s="509"/>
      <c r="G189" s="509"/>
      <c r="H189" s="509"/>
      <c r="I189" s="509"/>
      <c r="J189" s="509"/>
      <c r="K189" s="175"/>
      <c r="L189" s="175"/>
      <c r="M189" s="175"/>
      <c r="N189" s="175"/>
      <c r="O189" s="175"/>
      <c r="P189" s="175"/>
      <c r="Q189" s="175"/>
      <c r="R189" s="175"/>
      <c r="S189" s="175"/>
      <c r="T189" s="214"/>
      <c r="U189" s="39"/>
    </row>
    <row r="190" spans="1:21" ht="12.75">
      <c r="A190" s="509"/>
      <c r="B190" s="509"/>
      <c r="C190" s="509"/>
      <c r="D190" s="509"/>
      <c r="E190" s="509"/>
      <c r="F190" s="509"/>
      <c r="G190" s="509"/>
      <c r="H190" s="509"/>
      <c r="I190" s="509"/>
      <c r="J190" s="509"/>
      <c r="K190" s="175"/>
      <c r="L190" s="175"/>
      <c r="M190" s="175"/>
      <c r="N190" s="175"/>
      <c r="O190" s="175"/>
      <c r="P190" s="175"/>
      <c r="Q190" s="175"/>
      <c r="R190" s="175"/>
      <c r="S190" s="175"/>
      <c r="T190" s="214"/>
      <c r="U190" s="39"/>
    </row>
    <row r="191" spans="1:21" ht="12.75">
      <c r="A191" s="509"/>
      <c r="B191" s="509"/>
      <c r="C191" s="509"/>
      <c r="D191" s="509"/>
      <c r="E191" s="509"/>
      <c r="F191" s="509"/>
      <c r="G191" s="509"/>
      <c r="H191" s="509"/>
      <c r="I191" s="509"/>
      <c r="J191" s="509"/>
      <c r="K191" s="175"/>
      <c r="L191" s="175"/>
      <c r="M191" s="175"/>
      <c r="N191" s="175"/>
      <c r="O191" s="175"/>
      <c r="P191" s="175"/>
      <c r="Q191" s="175"/>
      <c r="R191" s="175"/>
      <c r="S191" s="175"/>
      <c r="T191" s="214"/>
      <c r="U191" s="39"/>
    </row>
    <row r="192" spans="1:21" ht="12.75">
      <c r="A192" s="509"/>
      <c r="B192" s="509"/>
      <c r="C192" s="509"/>
      <c r="D192" s="509"/>
      <c r="E192" s="509"/>
      <c r="F192" s="509"/>
      <c r="G192" s="509"/>
      <c r="H192" s="509"/>
      <c r="I192" s="509"/>
      <c r="J192" s="509"/>
      <c r="K192" s="175"/>
      <c r="L192" s="175"/>
      <c r="M192" s="175"/>
      <c r="N192" s="175"/>
      <c r="O192" s="175"/>
      <c r="P192" s="175"/>
      <c r="Q192" s="175"/>
      <c r="R192" s="175"/>
      <c r="S192" s="175"/>
      <c r="T192" s="214"/>
      <c r="U192" s="39"/>
    </row>
    <row r="193" spans="1:21" ht="12.75">
      <c r="A193" s="509"/>
      <c r="B193" s="509"/>
      <c r="C193" s="509"/>
      <c r="D193" s="509"/>
      <c r="E193" s="509"/>
      <c r="F193" s="509"/>
      <c r="G193" s="509"/>
      <c r="H193" s="509"/>
      <c r="I193" s="509"/>
      <c r="J193" s="509"/>
      <c r="K193" s="175"/>
      <c r="L193" s="175"/>
      <c r="M193" s="175"/>
      <c r="N193" s="175"/>
      <c r="O193" s="175"/>
      <c r="P193" s="175"/>
      <c r="Q193" s="175"/>
      <c r="R193" s="175"/>
      <c r="S193" s="175"/>
      <c r="T193" s="214"/>
      <c r="U193" s="39"/>
    </row>
    <row r="194" spans="1:21" ht="12.75">
      <c r="A194" s="509"/>
      <c r="B194" s="509"/>
      <c r="C194" s="509"/>
      <c r="D194" s="509"/>
      <c r="E194" s="509"/>
      <c r="F194" s="509"/>
      <c r="G194" s="509"/>
      <c r="H194" s="509"/>
      <c r="I194" s="509"/>
      <c r="J194" s="509"/>
      <c r="K194" s="175"/>
      <c r="L194" s="175"/>
      <c r="M194" s="175"/>
      <c r="N194" s="175"/>
      <c r="O194" s="175"/>
      <c r="P194" s="175"/>
      <c r="Q194" s="175"/>
      <c r="R194" s="175"/>
      <c r="S194" s="175"/>
      <c r="T194" s="214"/>
      <c r="U194" s="39"/>
    </row>
    <row r="195" spans="1:21" ht="12.75">
      <c r="A195" s="509"/>
      <c r="B195" s="509"/>
      <c r="C195" s="509"/>
      <c r="D195" s="509"/>
      <c r="E195" s="509"/>
      <c r="F195" s="509"/>
      <c r="G195" s="509"/>
      <c r="H195" s="509"/>
      <c r="I195" s="509"/>
      <c r="J195" s="509"/>
      <c r="K195" s="175"/>
      <c r="L195" s="175"/>
      <c r="M195" s="175"/>
      <c r="N195" s="175"/>
      <c r="O195" s="175"/>
      <c r="P195" s="175"/>
      <c r="Q195" s="175"/>
      <c r="R195" s="175"/>
      <c r="S195" s="175"/>
      <c r="T195" s="214"/>
      <c r="U195" s="39"/>
    </row>
    <row r="196" spans="1:21" ht="12.75">
      <c r="A196" s="509"/>
      <c r="B196" s="509"/>
      <c r="C196" s="509"/>
      <c r="D196" s="509"/>
      <c r="E196" s="509"/>
      <c r="F196" s="509"/>
      <c r="G196" s="509"/>
      <c r="H196" s="509"/>
      <c r="I196" s="509"/>
      <c r="J196" s="509"/>
      <c r="K196" s="175"/>
      <c r="L196" s="175"/>
      <c r="M196" s="175"/>
      <c r="N196" s="175"/>
      <c r="O196" s="175"/>
      <c r="P196" s="175"/>
      <c r="Q196" s="175"/>
      <c r="R196" s="175"/>
      <c r="S196" s="175"/>
      <c r="T196" s="214"/>
      <c r="U196" s="39"/>
    </row>
    <row r="197" spans="1:21" ht="12.75">
      <c r="A197" s="509"/>
      <c r="B197" s="509"/>
      <c r="C197" s="509"/>
      <c r="D197" s="509"/>
      <c r="E197" s="509"/>
      <c r="F197" s="509"/>
      <c r="G197" s="509"/>
      <c r="H197" s="509"/>
      <c r="I197" s="509"/>
      <c r="J197" s="509"/>
      <c r="K197" s="175"/>
      <c r="L197" s="175"/>
      <c r="M197" s="175"/>
      <c r="N197" s="175"/>
      <c r="O197" s="175"/>
      <c r="P197" s="175"/>
      <c r="Q197" s="175"/>
      <c r="R197" s="175"/>
      <c r="S197" s="175"/>
      <c r="T197" s="214"/>
      <c r="U197" s="39"/>
    </row>
    <row r="198" spans="1:21" ht="12.75">
      <c r="A198" s="509"/>
      <c r="B198" s="509"/>
      <c r="C198" s="509"/>
      <c r="D198" s="509"/>
      <c r="E198" s="509"/>
      <c r="F198" s="509"/>
      <c r="G198" s="509"/>
      <c r="H198" s="509"/>
      <c r="I198" s="509"/>
      <c r="J198" s="509"/>
      <c r="K198" s="175"/>
      <c r="L198" s="175"/>
      <c r="M198" s="175"/>
      <c r="N198" s="175"/>
      <c r="O198" s="175"/>
      <c r="P198" s="175"/>
      <c r="Q198" s="175"/>
      <c r="R198" s="175"/>
      <c r="S198" s="175"/>
      <c r="T198" s="214"/>
      <c r="U198" s="39"/>
    </row>
    <row r="199" spans="1:21" ht="12.75">
      <c r="A199" s="509"/>
      <c r="B199" s="509"/>
      <c r="C199" s="509"/>
      <c r="D199" s="509"/>
      <c r="E199" s="509"/>
      <c r="F199" s="509"/>
      <c r="G199" s="509"/>
      <c r="H199" s="509"/>
      <c r="I199" s="509"/>
      <c r="J199" s="509"/>
      <c r="K199" s="175"/>
      <c r="L199" s="175"/>
      <c r="M199" s="175"/>
      <c r="N199" s="175"/>
      <c r="O199" s="175"/>
      <c r="P199" s="175"/>
      <c r="Q199" s="175"/>
      <c r="R199" s="175"/>
      <c r="S199" s="175"/>
      <c r="T199" s="214"/>
      <c r="U199" s="39"/>
    </row>
    <row r="200" spans="1:21" ht="12.75">
      <c r="A200" s="509"/>
      <c r="B200" s="509"/>
      <c r="C200" s="509"/>
      <c r="D200" s="509"/>
      <c r="E200" s="509"/>
      <c r="F200" s="509"/>
      <c r="G200" s="509"/>
      <c r="H200" s="509"/>
      <c r="I200" s="509"/>
      <c r="J200" s="509"/>
      <c r="K200" s="175"/>
      <c r="L200" s="175"/>
      <c r="M200" s="175"/>
      <c r="N200" s="175"/>
      <c r="O200" s="175"/>
      <c r="P200" s="175"/>
      <c r="Q200" s="175"/>
      <c r="R200" s="175"/>
      <c r="S200" s="175"/>
      <c r="T200" s="214"/>
      <c r="U200" s="39"/>
    </row>
    <row r="201" spans="1:21" ht="12.75">
      <c r="A201" s="509"/>
      <c r="B201" s="509"/>
      <c r="C201" s="509"/>
      <c r="D201" s="509"/>
      <c r="E201" s="509"/>
      <c r="F201" s="509"/>
      <c r="G201" s="509"/>
      <c r="H201" s="509"/>
      <c r="I201" s="509"/>
      <c r="J201" s="509"/>
      <c r="K201" s="175"/>
      <c r="L201" s="175"/>
      <c r="M201" s="175"/>
      <c r="N201" s="175"/>
      <c r="O201" s="175"/>
      <c r="P201" s="175"/>
      <c r="Q201" s="175"/>
      <c r="R201" s="175"/>
      <c r="S201" s="175"/>
      <c r="T201" s="214"/>
      <c r="U201" s="39"/>
    </row>
    <row r="202" spans="1:21" ht="12.75">
      <c r="A202" s="509"/>
      <c r="B202" s="509"/>
      <c r="C202" s="509"/>
      <c r="D202" s="509"/>
      <c r="E202" s="509"/>
      <c r="F202" s="509"/>
      <c r="G202" s="509"/>
      <c r="H202" s="509"/>
      <c r="I202" s="509"/>
      <c r="J202" s="509"/>
      <c r="K202" s="175"/>
      <c r="L202" s="175"/>
      <c r="M202" s="175"/>
      <c r="N202" s="175"/>
      <c r="O202" s="175"/>
      <c r="P202" s="175"/>
      <c r="Q202" s="175"/>
      <c r="R202" s="175"/>
      <c r="S202" s="175"/>
      <c r="T202" s="214"/>
      <c r="U202" s="39"/>
    </row>
    <row r="203" spans="1:21" ht="12.75">
      <c r="A203" s="509"/>
      <c r="B203" s="509"/>
      <c r="C203" s="509"/>
      <c r="D203" s="509"/>
      <c r="E203" s="509"/>
      <c r="F203" s="509"/>
      <c r="G203" s="509"/>
      <c r="H203" s="509"/>
      <c r="I203" s="509"/>
      <c r="J203" s="509"/>
      <c r="K203" s="175"/>
      <c r="L203" s="175"/>
      <c r="M203" s="175"/>
      <c r="N203" s="175"/>
      <c r="O203" s="175"/>
      <c r="P203" s="175"/>
      <c r="Q203" s="175"/>
      <c r="R203" s="175"/>
      <c r="S203" s="175"/>
      <c r="T203" s="214"/>
      <c r="U203" s="39"/>
    </row>
    <row r="204" spans="1:21" ht="12.75">
      <c r="A204" s="509"/>
      <c r="B204" s="509"/>
      <c r="C204" s="509"/>
      <c r="D204" s="509"/>
      <c r="E204" s="509"/>
      <c r="F204" s="509"/>
      <c r="G204" s="509"/>
      <c r="H204" s="509"/>
      <c r="I204" s="509"/>
      <c r="J204" s="509"/>
      <c r="K204" s="175"/>
      <c r="L204" s="175"/>
      <c r="M204" s="175"/>
      <c r="N204" s="175"/>
      <c r="O204" s="175"/>
      <c r="P204" s="175"/>
      <c r="Q204" s="175"/>
      <c r="R204" s="175"/>
      <c r="S204" s="175"/>
      <c r="T204" s="214"/>
      <c r="U204" s="39"/>
    </row>
    <row r="205" spans="1:21" ht="12.75">
      <c r="A205" s="509"/>
      <c r="B205" s="509"/>
      <c r="C205" s="509"/>
      <c r="D205" s="509"/>
      <c r="E205" s="509"/>
      <c r="F205" s="509"/>
      <c r="G205" s="509"/>
      <c r="H205" s="509"/>
      <c r="I205" s="509"/>
      <c r="J205" s="509"/>
      <c r="K205" s="175"/>
      <c r="L205" s="175"/>
      <c r="M205" s="175"/>
      <c r="N205" s="175"/>
      <c r="O205" s="175"/>
      <c r="P205" s="175"/>
      <c r="Q205" s="175"/>
      <c r="R205" s="175"/>
      <c r="S205" s="175"/>
      <c r="T205" s="214"/>
      <c r="U205" s="39"/>
    </row>
    <row r="206" spans="1:21" ht="12.75">
      <c r="A206" s="509"/>
      <c r="B206" s="509"/>
      <c r="C206" s="509"/>
      <c r="D206" s="509"/>
      <c r="E206" s="509"/>
      <c r="F206" s="509"/>
      <c r="G206" s="509"/>
      <c r="H206" s="509"/>
      <c r="I206" s="509"/>
      <c r="J206" s="509"/>
      <c r="K206" s="175"/>
      <c r="L206" s="175"/>
      <c r="M206" s="175"/>
      <c r="N206" s="175"/>
      <c r="O206" s="175"/>
      <c r="P206" s="175"/>
      <c r="Q206" s="175"/>
      <c r="R206" s="175"/>
      <c r="S206" s="175"/>
      <c r="T206" s="214"/>
      <c r="U206" s="39"/>
    </row>
    <row r="207" spans="1:21" ht="12.75">
      <c r="A207" s="509"/>
      <c r="B207" s="509"/>
      <c r="C207" s="509"/>
      <c r="D207" s="509"/>
      <c r="E207" s="509"/>
      <c r="F207" s="509"/>
      <c r="G207" s="509"/>
      <c r="H207" s="509"/>
      <c r="I207" s="509"/>
      <c r="J207" s="509"/>
      <c r="K207" s="175"/>
      <c r="L207" s="175"/>
      <c r="M207" s="175"/>
      <c r="N207" s="175"/>
      <c r="O207" s="175"/>
      <c r="P207" s="175"/>
      <c r="Q207" s="175"/>
      <c r="R207" s="175"/>
      <c r="S207" s="175"/>
      <c r="T207" s="214"/>
      <c r="U207" s="39"/>
    </row>
    <row r="208" spans="1:21" ht="12.75">
      <c r="A208" s="509"/>
      <c r="B208" s="509"/>
      <c r="C208" s="509"/>
      <c r="D208" s="509"/>
      <c r="E208" s="509"/>
      <c r="F208" s="509"/>
      <c r="G208" s="509"/>
      <c r="H208" s="509"/>
      <c r="I208" s="509"/>
      <c r="J208" s="509"/>
      <c r="K208" s="175"/>
      <c r="L208" s="175"/>
      <c r="M208" s="175"/>
      <c r="N208" s="175"/>
      <c r="O208" s="175"/>
      <c r="P208" s="175"/>
      <c r="Q208" s="175"/>
      <c r="R208" s="175"/>
      <c r="S208" s="175"/>
      <c r="T208" s="214"/>
      <c r="U208" s="39"/>
    </row>
    <row r="209" spans="1:21" ht="12.75">
      <c r="A209" s="509"/>
      <c r="B209" s="509"/>
      <c r="C209" s="509"/>
      <c r="D209" s="509"/>
      <c r="E209" s="509"/>
      <c r="F209" s="509"/>
      <c r="G209" s="509"/>
      <c r="H209" s="509"/>
      <c r="I209" s="509"/>
      <c r="J209" s="509"/>
      <c r="K209" s="175"/>
      <c r="L209" s="175"/>
      <c r="M209" s="175"/>
      <c r="N209" s="175"/>
      <c r="O209" s="175"/>
      <c r="P209" s="175"/>
      <c r="Q209" s="175"/>
      <c r="R209" s="175"/>
      <c r="S209" s="175"/>
      <c r="T209" s="214"/>
      <c r="U209" s="39"/>
    </row>
    <row r="210" spans="1:21" ht="12.75">
      <c r="A210" s="509"/>
      <c r="B210" s="509"/>
      <c r="C210" s="509"/>
      <c r="D210" s="509"/>
      <c r="E210" s="509"/>
      <c r="F210" s="509"/>
      <c r="G210" s="509"/>
      <c r="H210" s="509"/>
      <c r="I210" s="509"/>
      <c r="J210" s="509"/>
      <c r="K210" s="175"/>
      <c r="L210" s="175"/>
      <c r="M210" s="175"/>
      <c r="N210" s="175"/>
      <c r="O210" s="175"/>
      <c r="P210" s="175"/>
      <c r="Q210" s="175"/>
      <c r="R210" s="175"/>
      <c r="S210" s="175"/>
      <c r="T210" s="214"/>
      <c r="U210" s="39"/>
    </row>
    <row r="211" spans="1:21" ht="12.75">
      <c r="A211" s="509"/>
      <c r="B211" s="509"/>
      <c r="C211" s="509"/>
      <c r="D211" s="509"/>
      <c r="E211" s="509"/>
      <c r="F211" s="509"/>
      <c r="G211" s="509"/>
      <c r="H211" s="509"/>
      <c r="I211" s="509"/>
      <c r="J211" s="509"/>
      <c r="K211" s="175"/>
      <c r="L211" s="175"/>
      <c r="M211" s="175"/>
      <c r="N211" s="175"/>
      <c r="O211" s="175"/>
      <c r="P211" s="175"/>
      <c r="Q211" s="175"/>
      <c r="R211" s="175"/>
      <c r="S211" s="175"/>
      <c r="T211" s="214"/>
      <c r="U211" s="39"/>
    </row>
    <row r="212" spans="1:21" ht="12.75">
      <c r="A212" s="509"/>
      <c r="B212" s="509"/>
      <c r="C212" s="509"/>
      <c r="D212" s="509"/>
      <c r="E212" s="509"/>
      <c r="F212" s="509"/>
      <c r="G212" s="509"/>
      <c r="H212" s="509"/>
      <c r="I212" s="509"/>
      <c r="J212" s="509"/>
      <c r="K212" s="175"/>
      <c r="L212" s="175"/>
      <c r="M212" s="175"/>
      <c r="N212" s="175"/>
      <c r="O212" s="175"/>
      <c r="P212" s="175"/>
      <c r="Q212" s="175"/>
      <c r="R212" s="175"/>
      <c r="S212" s="175"/>
      <c r="T212" s="214"/>
      <c r="U212" s="39"/>
    </row>
    <row r="213" spans="1:21" ht="12.75">
      <c r="A213" s="509"/>
      <c r="B213" s="509"/>
      <c r="C213" s="509"/>
      <c r="D213" s="509"/>
      <c r="E213" s="509"/>
      <c r="F213" s="509"/>
      <c r="G213" s="509"/>
      <c r="H213" s="509"/>
      <c r="I213" s="509"/>
      <c r="J213" s="509"/>
      <c r="K213" s="175"/>
      <c r="L213" s="175"/>
      <c r="M213" s="175"/>
      <c r="N213" s="175"/>
      <c r="O213" s="175"/>
      <c r="P213" s="175"/>
      <c r="Q213" s="175"/>
      <c r="R213" s="175"/>
      <c r="S213" s="175"/>
      <c r="T213" s="214"/>
      <c r="U213" s="39"/>
    </row>
    <row r="214" spans="1:21" ht="12.75">
      <c r="A214" s="509"/>
      <c r="B214" s="509"/>
      <c r="C214" s="509"/>
      <c r="D214" s="509"/>
      <c r="E214" s="509"/>
      <c r="F214" s="509"/>
      <c r="G214" s="509"/>
      <c r="H214" s="509"/>
      <c r="I214" s="509"/>
      <c r="J214" s="509"/>
      <c r="K214" s="175"/>
      <c r="L214" s="175"/>
      <c r="M214" s="175"/>
      <c r="N214" s="175"/>
      <c r="O214" s="175"/>
      <c r="P214" s="175"/>
      <c r="Q214" s="175"/>
      <c r="R214" s="175"/>
      <c r="S214" s="175"/>
      <c r="T214" s="214"/>
      <c r="U214" s="39"/>
    </row>
    <row r="215" spans="1:21" ht="12.75">
      <c r="A215" s="509"/>
      <c r="B215" s="509"/>
      <c r="C215" s="509"/>
      <c r="D215" s="509"/>
      <c r="E215" s="509"/>
      <c r="F215" s="509"/>
      <c r="G215" s="509"/>
      <c r="H215" s="509"/>
      <c r="I215" s="509"/>
      <c r="J215" s="509"/>
      <c r="K215" s="175"/>
      <c r="L215" s="175"/>
      <c r="M215" s="175"/>
      <c r="N215" s="175"/>
      <c r="O215" s="175"/>
      <c r="P215" s="175"/>
      <c r="Q215" s="175"/>
      <c r="R215" s="175"/>
      <c r="S215" s="175"/>
      <c r="T215" s="214"/>
      <c r="U215" s="39"/>
    </row>
    <row r="216" spans="1:21" ht="12.75">
      <c r="A216" s="509"/>
      <c r="B216" s="509"/>
      <c r="C216" s="509"/>
      <c r="D216" s="509"/>
      <c r="E216" s="509"/>
      <c r="F216" s="509"/>
      <c r="G216" s="509"/>
      <c r="H216" s="509"/>
      <c r="I216" s="509"/>
      <c r="J216" s="509"/>
      <c r="K216" s="175"/>
      <c r="L216" s="175"/>
      <c r="M216" s="175"/>
      <c r="N216" s="175"/>
      <c r="O216" s="175"/>
      <c r="P216" s="175"/>
      <c r="Q216" s="175"/>
      <c r="R216" s="175"/>
      <c r="S216" s="175"/>
      <c r="T216" s="214"/>
      <c r="U216" s="39"/>
    </row>
    <row r="217" spans="1:21" ht="12.75">
      <c r="A217" s="509"/>
      <c r="B217" s="509"/>
      <c r="C217" s="509"/>
      <c r="D217" s="509"/>
      <c r="E217" s="509"/>
      <c r="F217" s="509"/>
      <c r="G217" s="509"/>
      <c r="H217" s="509"/>
      <c r="I217" s="509"/>
      <c r="J217" s="509"/>
      <c r="K217" s="175"/>
      <c r="L217" s="175"/>
      <c r="M217" s="175"/>
      <c r="N217" s="175"/>
      <c r="O217" s="175"/>
      <c r="P217" s="175"/>
      <c r="Q217" s="175"/>
      <c r="R217" s="175"/>
      <c r="S217" s="175"/>
      <c r="T217" s="214"/>
      <c r="U217" s="39"/>
    </row>
    <row r="218" spans="1:21" ht="12.75">
      <c r="A218" s="509"/>
      <c r="B218" s="509"/>
      <c r="C218" s="509"/>
      <c r="D218" s="509"/>
      <c r="E218" s="509"/>
      <c r="F218" s="509"/>
      <c r="G218" s="509"/>
      <c r="H218" s="509"/>
      <c r="I218" s="509"/>
      <c r="J218" s="509"/>
      <c r="K218" s="175"/>
      <c r="L218" s="175"/>
      <c r="M218" s="175"/>
      <c r="N218" s="175"/>
      <c r="O218" s="175"/>
      <c r="P218" s="175"/>
      <c r="Q218" s="175"/>
      <c r="R218" s="175"/>
      <c r="S218" s="175"/>
      <c r="T218" s="214"/>
      <c r="U218" s="39"/>
    </row>
    <row r="219" spans="1:21" ht="12.75">
      <c r="A219" s="509"/>
      <c r="B219" s="509"/>
      <c r="C219" s="509"/>
      <c r="D219" s="509"/>
      <c r="E219" s="509"/>
      <c r="F219" s="509"/>
      <c r="G219" s="509"/>
      <c r="H219" s="509"/>
      <c r="I219" s="509"/>
      <c r="J219" s="509"/>
      <c r="K219" s="175"/>
      <c r="L219" s="175"/>
      <c r="M219" s="175"/>
      <c r="N219" s="175"/>
      <c r="O219" s="175"/>
      <c r="P219" s="175"/>
      <c r="Q219" s="175"/>
      <c r="R219" s="175"/>
      <c r="S219" s="175"/>
      <c r="T219" s="214"/>
      <c r="U219" s="39"/>
    </row>
    <row r="220" spans="1:21" ht="12.75">
      <c r="A220" s="509"/>
      <c r="B220" s="509"/>
      <c r="C220" s="509"/>
      <c r="D220" s="509"/>
      <c r="E220" s="509"/>
      <c r="F220" s="509"/>
      <c r="G220" s="509"/>
      <c r="H220" s="509"/>
      <c r="I220" s="509"/>
      <c r="J220" s="509"/>
      <c r="K220" s="175"/>
      <c r="L220" s="175"/>
      <c r="M220" s="175"/>
      <c r="N220" s="175"/>
      <c r="O220" s="175"/>
      <c r="P220" s="175"/>
      <c r="Q220" s="175"/>
      <c r="R220" s="175"/>
      <c r="S220" s="175"/>
      <c r="T220" s="214"/>
      <c r="U220" s="39"/>
    </row>
    <row r="221" spans="1:21" ht="12.75">
      <c r="A221" s="509"/>
      <c r="B221" s="509"/>
      <c r="C221" s="509"/>
      <c r="D221" s="509"/>
      <c r="E221" s="509"/>
      <c r="F221" s="509"/>
      <c r="G221" s="509"/>
      <c r="H221" s="509"/>
      <c r="I221" s="509"/>
      <c r="J221" s="509"/>
      <c r="K221" s="175"/>
      <c r="L221" s="175"/>
      <c r="M221" s="175"/>
      <c r="N221" s="175"/>
      <c r="O221" s="175"/>
      <c r="P221" s="175"/>
      <c r="Q221" s="175"/>
      <c r="R221" s="175"/>
      <c r="S221" s="175"/>
      <c r="T221" s="214"/>
      <c r="U221" s="39"/>
    </row>
    <row r="222" spans="1:21" ht="12.75">
      <c r="A222" s="509"/>
      <c r="B222" s="509"/>
      <c r="C222" s="509"/>
      <c r="D222" s="509"/>
      <c r="E222" s="509"/>
      <c r="F222" s="509"/>
      <c r="G222" s="509"/>
      <c r="H222" s="509"/>
      <c r="I222" s="509"/>
      <c r="J222" s="509"/>
      <c r="K222" s="175"/>
      <c r="L222" s="175"/>
      <c r="M222" s="175"/>
      <c r="N222" s="175"/>
      <c r="O222" s="175"/>
      <c r="P222" s="175"/>
      <c r="Q222" s="175"/>
      <c r="R222" s="175"/>
      <c r="S222" s="175"/>
      <c r="T222" s="214"/>
      <c r="U222" s="39"/>
    </row>
    <row r="223" spans="1:21" ht="12.75">
      <c r="A223" s="509"/>
      <c r="B223" s="509"/>
      <c r="C223" s="509"/>
      <c r="D223" s="509"/>
      <c r="E223" s="509"/>
      <c r="F223" s="509"/>
      <c r="G223" s="509"/>
      <c r="H223" s="509"/>
      <c r="I223" s="509"/>
      <c r="J223" s="509"/>
      <c r="K223" s="175"/>
      <c r="L223" s="175"/>
      <c r="M223" s="175"/>
      <c r="N223" s="175"/>
      <c r="O223" s="175"/>
      <c r="P223" s="175"/>
      <c r="Q223" s="175"/>
      <c r="R223" s="175"/>
      <c r="S223" s="175"/>
      <c r="T223" s="214"/>
      <c r="U223" s="39"/>
    </row>
    <row r="224" spans="1:21" ht="12.75">
      <c r="A224" s="509"/>
      <c r="B224" s="509"/>
      <c r="C224" s="509"/>
      <c r="D224" s="509"/>
      <c r="E224" s="509"/>
      <c r="F224" s="509"/>
      <c r="G224" s="509"/>
      <c r="H224" s="509"/>
      <c r="I224" s="509"/>
      <c r="J224" s="509"/>
      <c r="K224" s="175"/>
      <c r="L224" s="175"/>
      <c r="M224" s="175"/>
      <c r="N224" s="175"/>
      <c r="O224" s="175"/>
      <c r="P224" s="175"/>
      <c r="Q224" s="175"/>
      <c r="R224" s="175"/>
      <c r="S224" s="175"/>
      <c r="T224" s="214"/>
      <c r="U224" s="39"/>
    </row>
    <row r="225" spans="1:21" ht="12.75">
      <c r="A225" s="509"/>
      <c r="B225" s="509"/>
      <c r="C225" s="509"/>
      <c r="D225" s="509"/>
      <c r="E225" s="509"/>
      <c r="F225" s="509"/>
      <c r="G225" s="509"/>
      <c r="H225" s="509"/>
      <c r="I225" s="509"/>
      <c r="J225" s="509"/>
      <c r="K225" s="175"/>
      <c r="L225" s="175"/>
      <c r="M225" s="175"/>
      <c r="N225" s="175"/>
      <c r="O225" s="175"/>
      <c r="P225" s="175"/>
      <c r="Q225" s="175"/>
      <c r="R225" s="175"/>
      <c r="S225" s="175"/>
      <c r="T225" s="214"/>
      <c r="U225" s="39"/>
    </row>
    <row r="226" spans="1:21" ht="12.75">
      <c r="A226" s="509"/>
      <c r="B226" s="509"/>
      <c r="C226" s="509"/>
      <c r="D226" s="509"/>
      <c r="E226" s="509"/>
      <c r="F226" s="509"/>
      <c r="G226" s="509"/>
      <c r="H226" s="509"/>
      <c r="I226" s="509"/>
      <c r="J226" s="509"/>
      <c r="K226" s="175"/>
      <c r="L226" s="175"/>
      <c r="M226" s="175"/>
      <c r="N226" s="175"/>
      <c r="O226" s="175"/>
      <c r="P226" s="175"/>
      <c r="Q226" s="175"/>
      <c r="R226" s="175"/>
      <c r="S226" s="175"/>
      <c r="T226" s="214"/>
      <c r="U226" s="39"/>
    </row>
    <row r="229" spans="1:25" ht="12.75">
      <c r="A229" s="52"/>
      <c r="B229" s="490"/>
      <c r="C229" s="52"/>
      <c r="D229" s="53"/>
      <c r="E229" s="53"/>
      <c r="F229" s="196"/>
      <c r="G229" s="196"/>
      <c r="H229" s="196"/>
      <c r="I229" s="196"/>
      <c r="J229" s="196"/>
      <c r="K229" s="203"/>
      <c r="L229" s="199"/>
      <c r="M229" s="199"/>
      <c r="N229" s="198"/>
      <c r="O229" s="199"/>
      <c r="P229" s="199"/>
      <c r="Q229" s="203"/>
      <c r="R229" s="203"/>
      <c r="S229" s="203"/>
      <c r="T229" s="1"/>
      <c r="U229" s="35"/>
      <c r="Y229" s="487"/>
    </row>
    <row r="231" spans="1:21" ht="12.75">
      <c r="A231" s="52"/>
      <c r="B231" s="490"/>
      <c r="C231" s="52"/>
      <c r="D231" s="53"/>
      <c r="E231" s="53"/>
      <c r="F231" s="196"/>
      <c r="G231" s="196"/>
      <c r="H231" s="196"/>
      <c r="I231" s="196"/>
      <c r="J231" s="196"/>
      <c r="K231" s="203"/>
      <c r="L231" s="203"/>
      <c r="M231" s="203"/>
      <c r="N231" s="198"/>
      <c r="O231" s="203"/>
      <c r="P231" s="199"/>
      <c r="Q231" s="203"/>
      <c r="R231" s="203"/>
      <c r="S231" s="203"/>
      <c r="T231" s="1"/>
      <c r="U231" s="35"/>
    </row>
    <row r="232" spans="1:21" ht="12.75">
      <c r="A232" s="52"/>
      <c r="B232" s="490"/>
      <c r="C232" s="52"/>
      <c r="D232" s="53"/>
      <c r="E232" s="53"/>
      <c r="F232" s="196"/>
      <c r="G232" s="196"/>
      <c r="H232" s="196"/>
      <c r="I232" s="196"/>
      <c r="J232" s="196"/>
      <c r="K232" s="203"/>
      <c r="L232" s="203"/>
      <c r="M232" s="203"/>
      <c r="N232" s="198"/>
      <c r="O232" s="203"/>
      <c r="P232" s="199"/>
      <c r="Q232" s="203"/>
      <c r="R232" s="203"/>
      <c r="S232" s="203"/>
      <c r="T232" s="1"/>
      <c r="U232" s="35"/>
    </row>
    <row r="233" spans="1:21" ht="12.75">
      <c r="A233" s="52"/>
      <c r="B233" s="490"/>
      <c r="C233" s="52"/>
      <c r="D233" s="53"/>
      <c r="E233" s="53"/>
      <c r="F233" s="196"/>
      <c r="G233" s="196"/>
      <c r="H233" s="196"/>
      <c r="I233" s="196"/>
      <c r="J233" s="196"/>
      <c r="K233" s="203"/>
      <c r="L233" s="203"/>
      <c r="M233" s="203"/>
      <c r="N233" s="198"/>
      <c r="O233" s="203"/>
      <c r="P233" s="199"/>
      <c r="Q233" s="203"/>
      <c r="R233" s="203"/>
      <c r="S233" s="203"/>
      <c r="T233" s="1"/>
      <c r="U233" s="35"/>
    </row>
    <row r="234" spans="1:25" s="278" customFormat="1" ht="12.75">
      <c r="A234" s="51"/>
      <c r="B234" s="510"/>
      <c r="C234" s="51"/>
      <c r="D234" s="494"/>
      <c r="E234" s="494"/>
      <c r="F234" s="192"/>
      <c r="G234" s="192"/>
      <c r="H234" s="192"/>
      <c r="I234" s="192"/>
      <c r="J234" s="192"/>
      <c r="K234" s="506"/>
      <c r="L234" s="506"/>
      <c r="M234" s="506"/>
      <c r="N234" s="193"/>
      <c r="O234" s="506"/>
      <c r="P234" s="493"/>
      <c r="Q234" s="506"/>
      <c r="R234" s="506"/>
      <c r="S234" s="506"/>
      <c r="T234" s="4"/>
      <c r="U234" s="37"/>
      <c r="Y234" s="498"/>
    </row>
    <row r="235" spans="1:21" ht="12.75">
      <c r="A235" s="53"/>
      <c r="B235" s="485"/>
      <c r="C235" s="52"/>
      <c r="D235" s="52"/>
      <c r="E235" s="53"/>
      <c r="F235" s="196"/>
      <c r="G235" s="196"/>
      <c r="H235" s="196"/>
      <c r="I235" s="196"/>
      <c r="J235" s="196"/>
      <c r="K235" s="203"/>
      <c r="L235" s="203"/>
      <c r="M235" s="203"/>
      <c r="N235" s="198"/>
      <c r="O235" s="199"/>
      <c r="P235" s="199"/>
      <c r="Q235" s="203"/>
      <c r="R235" s="203"/>
      <c r="S235" s="203"/>
      <c r="T235" s="1"/>
      <c r="U235" s="35"/>
    </row>
    <row r="236" spans="1:21" ht="12.75">
      <c r="A236" s="53"/>
      <c r="B236" s="485"/>
      <c r="C236" s="52"/>
      <c r="D236" s="52"/>
      <c r="E236" s="53"/>
      <c r="F236" s="196"/>
      <c r="G236" s="196"/>
      <c r="H236" s="196"/>
      <c r="I236" s="196"/>
      <c r="J236" s="196"/>
      <c r="K236" s="203"/>
      <c r="L236" s="203"/>
      <c r="M236" s="203"/>
      <c r="N236" s="198"/>
      <c r="O236" s="203"/>
      <c r="P236" s="199"/>
      <c r="Q236" s="203"/>
      <c r="R236" s="203"/>
      <c r="S236" s="203"/>
      <c r="T236" s="1"/>
      <c r="U236" s="35"/>
    </row>
    <row r="237" spans="1:21" ht="12.75">
      <c r="A237" s="53"/>
      <c r="B237" s="485"/>
      <c r="C237" s="52"/>
      <c r="D237" s="52"/>
      <c r="E237" s="53"/>
      <c r="F237" s="196"/>
      <c r="G237" s="196"/>
      <c r="H237" s="196"/>
      <c r="I237" s="196"/>
      <c r="J237" s="196"/>
      <c r="K237" s="203"/>
      <c r="L237" s="203"/>
      <c r="M237" s="203"/>
      <c r="N237" s="198"/>
      <c r="O237" s="203"/>
      <c r="P237" s="199"/>
      <c r="Q237" s="203"/>
      <c r="R237" s="203"/>
      <c r="S237" s="203"/>
      <c r="T237" s="1"/>
      <c r="U237" s="35"/>
    </row>
    <row r="238" spans="1:21" ht="12.75">
      <c r="A238" s="53"/>
      <c r="B238" s="485"/>
      <c r="C238" s="52"/>
      <c r="D238" s="52"/>
      <c r="E238" s="53"/>
      <c r="F238" s="196"/>
      <c r="G238" s="196"/>
      <c r="H238" s="196"/>
      <c r="I238" s="196"/>
      <c r="J238" s="196"/>
      <c r="K238" s="203"/>
      <c r="L238" s="203"/>
      <c r="M238" s="203"/>
      <c r="N238" s="198"/>
      <c r="O238" s="203"/>
      <c r="P238" s="199"/>
      <c r="Q238" s="203"/>
      <c r="R238" s="203"/>
      <c r="S238" s="203"/>
      <c r="T238" s="1"/>
      <c r="U238" s="35"/>
    </row>
    <row r="239" spans="1:21" ht="12.75">
      <c r="A239" s="53"/>
      <c r="B239" s="485"/>
      <c r="C239" s="52"/>
      <c r="D239" s="52"/>
      <c r="E239" s="53"/>
      <c r="F239" s="196"/>
      <c r="G239" s="196"/>
      <c r="H239" s="196"/>
      <c r="I239" s="196"/>
      <c r="J239" s="196"/>
      <c r="K239" s="203"/>
      <c r="L239" s="203"/>
      <c r="M239" s="203"/>
      <c r="N239" s="198"/>
      <c r="O239" s="203"/>
      <c r="P239" s="199"/>
      <c r="Q239" s="203"/>
      <c r="R239" s="203"/>
      <c r="S239" s="203"/>
      <c r="T239" s="1"/>
      <c r="U239" s="35"/>
    </row>
    <row r="240" spans="1:21" ht="12.75">
      <c r="A240" s="53"/>
      <c r="B240" s="485"/>
      <c r="C240" s="52"/>
      <c r="D240" s="52"/>
      <c r="E240" s="53"/>
      <c r="F240" s="196"/>
      <c r="G240" s="196"/>
      <c r="H240" s="196"/>
      <c r="I240" s="196"/>
      <c r="J240" s="196"/>
      <c r="K240" s="203"/>
      <c r="L240" s="203"/>
      <c r="M240" s="203"/>
      <c r="N240" s="198"/>
      <c r="O240" s="203"/>
      <c r="P240" s="199"/>
      <c r="Q240" s="203"/>
      <c r="R240" s="203"/>
      <c r="S240" s="203"/>
      <c r="T240" s="1"/>
      <c r="U240" s="35"/>
    </row>
    <row r="241" spans="1:25" s="483" customFormat="1" ht="13.5">
      <c r="A241" s="479"/>
      <c r="B241" s="480"/>
      <c r="C241" s="98"/>
      <c r="D241" s="98"/>
      <c r="E241" s="489"/>
      <c r="F241" s="253"/>
      <c r="G241" s="253"/>
      <c r="H241" s="253"/>
      <c r="I241" s="253"/>
      <c r="J241" s="253"/>
      <c r="K241" s="253"/>
      <c r="L241" s="253"/>
      <c r="M241" s="253"/>
      <c r="N241" s="253"/>
      <c r="O241" s="253"/>
      <c r="P241" s="253"/>
      <c r="Q241" s="253"/>
      <c r="R241" s="253"/>
      <c r="S241" s="253"/>
      <c r="T241" s="482"/>
      <c r="U241" s="36"/>
      <c r="V241" s="279"/>
      <c r="Y241" s="484"/>
    </row>
    <row r="242" spans="1:21" ht="12.75">
      <c r="A242" s="53"/>
      <c r="B242" s="485"/>
      <c r="C242" s="52"/>
      <c r="D242" s="52"/>
      <c r="E242" s="53"/>
      <c r="F242" s="196"/>
      <c r="G242" s="196"/>
      <c r="H242" s="196"/>
      <c r="I242" s="196"/>
      <c r="J242" s="196"/>
      <c r="K242" s="203"/>
      <c r="L242" s="203"/>
      <c r="M242" s="203"/>
      <c r="N242" s="198"/>
      <c r="O242" s="203"/>
      <c r="P242" s="199"/>
      <c r="Q242" s="203"/>
      <c r="R242" s="203"/>
      <c r="S242" s="203"/>
      <c r="T242" s="1"/>
      <c r="U242" s="35"/>
    </row>
    <row r="243" spans="1:21" ht="12.75">
      <c r="A243" s="53"/>
      <c r="B243" s="485"/>
      <c r="C243" s="52"/>
      <c r="D243" s="52"/>
      <c r="E243" s="53"/>
      <c r="F243" s="196"/>
      <c r="G243" s="196"/>
      <c r="H243" s="196"/>
      <c r="I243" s="196"/>
      <c r="J243" s="196"/>
      <c r="K243" s="203"/>
      <c r="L243" s="203"/>
      <c r="M243" s="203"/>
      <c r="N243" s="198"/>
      <c r="O243" s="203"/>
      <c r="P243" s="199"/>
      <c r="Q243" s="203"/>
      <c r="R243" s="203"/>
      <c r="S243" s="203"/>
      <c r="T243" s="1"/>
      <c r="U243" s="35"/>
    </row>
    <row r="244" spans="1:21" ht="12.75">
      <c r="A244" s="53"/>
      <c r="B244" s="485"/>
      <c r="C244" s="52"/>
      <c r="D244" s="52"/>
      <c r="E244" s="53"/>
      <c r="F244" s="196"/>
      <c r="G244" s="196"/>
      <c r="H244" s="196"/>
      <c r="I244" s="196"/>
      <c r="J244" s="196"/>
      <c r="K244" s="203"/>
      <c r="L244" s="203"/>
      <c r="M244" s="203"/>
      <c r="N244" s="198"/>
      <c r="O244" s="203"/>
      <c r="P244" s="199"/>
      <c r="Q244" s="203"/>
      <c r="R244" s="203"/>
      <c r="S244" s="203"/>
      <c r="T244" s="1"/>
      <c r="U244" s="35"/>
    </row>
    <row r="245" spans="1:21" ht="12.75">
      <c r="A245" s="53"/>
      <c r="B245" s="485"/>
      <c r="C245" s="52"/>
      <c r="D245" s="52"/>
      <c r="E245" s="53"/>
      <c r="F245" s="196"/>
      <c r="G245" s="196"/>
      <c r="H245" s="196"/>
      <c r="I245" s="196"/>
      <c r="J245" s="196"/>
      <c r="K245" s="203"/>
      <c r="L245" s="203"/>
      <c r="M245" s="203"/>
      <c r="N245" s="198"/>
      <c r="O245" s="203"/>
      <c r="P245" s="199"/>
      <c r="Q245" s="203"/>
      <c r="R245" s="203"/>
      <c r="S245" s="203"/>
      <c r="T245" s="1"/>
      <c r="U245" s="35"/>
    </row>
    <row r="246" spans="1:21" ht="12.75">
      <c r="A246" s="53"/>
      <c r="B246" s="485"/>
      <c r="C246" s="52"/>
      <c r="D246" s="52"/>
      <c r="E246" s="53"/>
      <c r="F246" s="196"/>
      <c r="G246" s="196"/>
      <c r="H246" s="196"/>
      <c r="I246" s="196"/>
      <c r="J246" s="196"/>
      <c r="K246" s="203"/>
      <c r="L246" s="203"/>
      <c r="M246" s="203"/>
      <c r="N246" s="198"/>
      <c r="O246" s="203"/>
      <c r="P246" s="199"/>
      <c r="Q246" s="203"/>
      <c r="R246" s="203"/>
      <c r="S246" s="203"/>
      <c r="T246" s="1"/>
      <c r="U246" s="35"/>
    </row>
    <row r="247" spans="1:21" ht="12.75">
      <c r="A247" s="53"/>
      <c r="B247" s="485"/>
      <c r="C247" s="52"/>
      <c r="D247" s="52"/>
      <c r="E247" s="53"/>
      <c r="F247" s="196"/>
      <c r="G247" s="196"/>
      <c r="H247" s="196"/>
      <c r="I247" s="196"/>
      <c r="J247" s="196"/>
      <c r="K247" s="203"/>
      <c r="L247" s="203"/>
      <c r="M247" s="203"/>
      <c r="N247" s="198"/>
      <c r="O247" s="203"/>
      <c r="P247" s="199"/>
      <c r="Q247" s="203"/>
      <c r="R247" s="203"/>
      <c r="S247" s="203"/>
      <c r="T247" s="1"/>
      <c r="U247" s="35"/>
    </row>
    <row r="248" spans="1:21" ht="43.5" customHeight="1">
      <c r="A248" s="53"/>
      <c r="B248" s="485"/>
      <c r="C248" s="52"/>
      <c r="D248" s="52"/>
      <c r="E248" s="53"/>
      <c r="F248" s="196"/>
      <c r="G248" s="196"/>
      <c r="H248" s="196"/>
      <c r="I248" s="196"/>
      <c r="J248" s="196"/>
      <c r="K248" s="203"/>
      <c r="L248" s="203"/>
      <c r="M248" s="203"/>
      <c r="N248" s="198"/>
      <c r="O248" s="203"/>
      <c r="P248" s="199"/>
      <c r="Q248" s="203"/>
      <c r="R248" s="203"/>
      <c r="S248" s="203"/>
      <c r="T248" s="1"/>
      <c r="U248" s="35"/>
    </row>
    <row r="249" spans="1:21" ht="12.75">
      <c r="A249" s="53"/>
      <c r="B249" s="485"/>
      <c r="C249" s="52"/>
      <c r="D249" s="52"/>
      <c r="E249" s="53"/>
      <c r="F249" s="196"/>
      <c r="G249" s="196"/>
      <c r="H249" s="196"/>
      <c r="I249" s="196"/>
      <c r="J249" s="196"/>
      <c r="K249" s="203"/>
      <c r="L249" s="203"/>
      <c r="M249" s="203"/>
      <c r="N249" s="198"/>
      <c r="O249" s="203"/>
      <c r="P249" s="199"/>
      <c r="Q249" s="203"/>
      <c r="R249" s="203"/>
      <c r="S249" s="203"/>
      <c r="T249" s="1"/>
      <c r="U249" s="35"/>
    </row>
    <row r="250" spans="1:25" s="483" customFormat="1" ht="13.5">
      <c r="A250" s="479"/>
      <c r="B250" s="480"/>
      <c r="C250" s="98"/>
      <c r="D250" s="98"/>
      <c r="E250" s="489"/>
      <c r="F250" s="253"/>
      <c r="G250" s="253"/>
      <c r="H250" s="253"/>
      <c r="I250" s="253"/>
      <c r="J250" s="253"/>
      <c r="K250" s="253"/>
      <c r="L250" s="253"/>
      <c r="M250" s="253"/>
      <c r="N250" s="253"/>
      <c r="O250" s="253"/>
      <c r="P250" s="253"/>
      <c r="Q250" s="253"/>
      <c r="R250" s="253"/>
      <c r="S250" s="253"/>
      <c r="T250" s="482"/>
      <c r="U250" s="36"/>
      <c r="V250" s="279"/>
      <c r="Y250" s="484"/>
    </row>
    <row r="251" spans="1:21" ht="12.75">
      <c r="A251" s="53"/>
      <c r="B251" s="485"/>
      <c r="C251" s="52"/>
      <c r="D251" s="52"/>
      <c r="E251" s="53"/>
      <c r="F251" s="196"/>
      <c r="G251" s="196"/>
      <c r="H251" s="196"/>
      <c r="I251" s="196"/>
      <c r="J251" s="196"/>
      <c r="K251" s="203"/>
      <c r="L251" s="203"/>
      <c r="M251" s="203"/>
      <c r="N251" s="198"/>
      <c r="O251" s="199"/>
      <c r="P251" s="199"/>
      <c r="Q251" s="203"/>
      <c r="R251" s="203"/>
      <c r="S251" s="203"/>
      <c r="T251" s="1"/>
      <c r="U251" s="35"/>
    </row>
    <row r="252" spans="1:21" ht="12.75">
      <c r="A252" s="53"/>
      <c r="B252" s="485"/>
      <c r="C252" s="52"/>
      <c r="D252" s="52"/>
      <c r="E252" s="53"/>
      <c r="F252" s="196"/>
      <c r="G252" s="196"/>
      <c r="H252" s="196"/>
      <c r="I252" s="196"/>
      <c r="J252" s="196"/>
      <c r="K252" s="203"/>
      <c r="L252" s="203"/>
      <c r="M252" s="203"/>
      <c r="N252" s="198"/>
      <c r="O252" s="203"/>
      <c r="P252" s="199"/>
      <c r="Q252" s="203"/>
      <c r="R252" s="203"/>
      <c r="S252" s="203"/>
      <c r="T252" s="1"/>
      <c r="U252" s="35"/>
    </row>
    <row r="253" spans="1:21" ht="55.5" customHeight="1">
      <c r="A253" s="53"/>
      <c r="B253" s="485"/>
      <c r="C253" s="52"/>
      <c r="D253" s="52"/>
      <c r="E253" s="53"/>
      <c r="F253" s="196"/>
      <c r="G253" s="196"/>
      <c r="H253" s="196"/>
      <c r="I253" s="196"/>
      <c r="J253" s="196"/>
      <c r="K253" s="203"/>
      <c r="L253" s="203"/>
      <c r="M253" s="203"/>
      <c r="N253" s="198"/>
      <c r="O253" s="203"/>
      <c r="P253" s="199"/>
      <c r="Q253" s="203"/>
      <c r="R253" s="203"/>
      <c r="S253" s="203"/>
      <c r="T253" s="1"/>
      <c r="U253" s="35"/>
    </row>
    <row r="254" spans="1:21" ht="12.75">
      <c r="A254" s="53"/>
      <c r="B254" s="485"/>
      <c r="C254" s="52"/>
      <c r="D254" s="52"/>
      <c r="E254" s="53"/>
      <c r="F254" s="196"/>
      <c r="G254" s="196"/>
      <c r="H254" s="196"/>
      <c r="I254" s="196"/>
      <c r="J254" s="196"/>
      <c r="K254" s="203"/>
      <c r="L254" s="203"/>
      <c r="M254" s="203"/>
      <c r="N254" s="198"/>
      <c r="O254" s="203"/>
      <c r="P254" s="199"/>
      <c r="Q254" s="203"/>
      <c r="R254" s="203"/>
      <c r="S254" s="203"/>
      <c r="T254" s="1"/>
      <c r="U254" s="35"/>
    </row>
    <row r="255" spans="1:21" ht="12.75">
      <c r="A255" s="53"/>
      <c r="B255" s="485"/>
      <c r="C255" s="52"/>
      <c r="D255" s="52"/>
      <c r="E255" s="53"/>
      <c r="F255" s="196"/>
      <c r="G255" s="196"/>
      <c r="H255" s="196"/>
      <c r="I255" s="196"/>
      <c r="J255" s="196"/>
      <c r="K255" s="203"/>
      <c r="L255" s="203"/>
      <c r="M255" s="203"/>
      <c r="N255" s="198"/>
      <c r="O255" s="203"/>
      <c r="P255" s="199"/>
      <c r="Q255" s="203"/>
      <c r="R255" s="203"/>
      <c r="S255" s="203"/>
      <c r="T255" s="1"/>
      <c r="U255" s="35"/>
    </row>
    <row r="256" spans="1:21" ht="12.75">
      <c r="A256" s="53"/>
      <c r="B256" s="485"/>
      <c r="C256" s="52"/>
      <c r="D256" s="52"/>
      <c r="E256" s="53"/>
      <c r="F256" s="196"/>
      <c r="G256" s="196"/>
      <c r="H256" s="196"/>
      <c r="I256" s="196"/>
      <c r="J256" s="196"/>
      <c r="K256" s="203"/>
      <c r="L256" s="203"/>
      <c r="M256" s="203"/>
      <c r="N256" s="198"/>
      <c r="O256" s="203"/>
      <c r="P256" s="199"/>
      <c r="Q256" s="203"/>
      <c r="R256" s="203"/>
      <c r="S256" s="203"/>
      <c r="T256" s="1"/>
      <c r="U256" s="35"/>
    </row>
    <row r="257" spans="1:21" ht="12.75">
      <c r="A257" s="53"/>
      <c r="B257" s="485"/>
      <c r="C257" s="52"/>
      <c r="D257" s="52"/>
      <c r="E257" s="53"/>
      <c r="F257" s="196"/>
      <c r="G257" s="196"/>
      <c r="H257" s="196"/>
      <c r="I257" s="196"/>
      <c r="J257" s="196"/>
      <c r="K257" s="203"/>
      <c r="L257" s="203"/>
      <c r="M257" s="203"/>
      <c r="N257" s="198"/>
      <c r="O257" s="203"/>
      <c r="P257" s="199"/>
      <c r="Q257" s="203"/>
      <c r="R257" s="203"/>
      <c r="S257" s="203"/>
      <c r="T257" s="1"/>
      <c r="U257" s="35"/>
    </row>
    <row r="258" spans="1:21" ht="61.5" customHeight="1">
      <c r="A258" s="53"/>
      <c r="B258" s="485"/>
      <c r="C258" s="52"/>
      <c r="D258" s="52"/>
      <c r="E258" s="53"/>
      <c r="F258" s="196"/>
      <c r="G258" s="196"/>
      <c r="H258" s="196"/>
      <c r="I258" s="196"/>
      <c r="J258" s="196"/>
      <c r="K258" s="203"/>
      <c r="L258" s="203"/>
      <c r="M258" s="203"/>
      <c r="N258" s="198"/>
      <c r="O258" s="203"/>
      <c r="P258" s="199"/>
      <c r="Q258" s="203"/>
      <c r="R258" s="203"/>
      <c r="S258" s="203"/>
      <c r="T258" s="1"/>
      <c r="U258" s="35"/>
    </row>
    <row r="259" spans="1:21" ht="12.75">
      <c r="A259" s="53"/>
      <c r="B259" s="485"/>
      <c r="C259" s="52"/>
      <c r="D259" s="52"/>
      <c r="E259" s="53"/>
      <c r="F259" s="196"/>
      <c r="G259" s="196"/>
      <c r="H259" s="196"/>
      <c r="I259" s="196"/>
      <c r="J259" s="196"/>
      <c r="K259" s="203"/>
      <c r="L259" s="203"/>
      <c r="M259" s="203"/>
      <c r="N259" s="198"/>
      <c r="O259" s="203"/>
      <c r="P259" s="199"/>
      <c r="Q259" s="203"/>
      <c r="R259" s="203"/>
      <c r="S259" s="203"/>
      <c r="T259" s="1"/>
      <c r="U259" s="35"/>
    </row>
    <row r="260" spans="1:21" ht="63" customHeight="1">
      <c r="A260" s="53"/>
      <c r="B260" s="485"/>
      <c r="C260" s="52"/>
      <c r="D260" s="52"/>
      <c r="E260" s="53"/>
      <c r="F260" s="196"/>
      <c r="G260" s="196"/>
      <c r="H260" s="196"/>
      <c r="I260" s="196"/>
      <c r="J260" s="196"/>
      <c r="K260" s="203"/>
      <c r="L260" s="203"/>
      <c r="M260" s="203"/>
      <c r="N260" s="198"/>
      <c r="O260" s="199"/>
      <c r="P260" s="199"/>
      <c r="Q260" s="203"/>
      <c r="R260" s="203"/>
      <c r="S260" s="203"/>
      <c r="T260" s="1"/>
      <c r="U260" s="35"/>
    </row>
    <row r="261" spans="1:21" ht="12.75">
      <c r="A261" s="53"/>
      <c r="B261" s="485"/>
      <c r="C261" s="52"/>
      <c r="D261" s="52"/>
      <c r="E261" s="53"/>
      <c r="F261" s="196"/>
      <c r="G261" s="196"/>
      <c r="H261" s="196"/>
      <c r="I261" s="196"/>
      <c r="J261" s="196"/>
      <c r="K261" s="203"/>
      <c r="L261" s="203"/>
      <c r="M261" s="203"/>
      <c r="N261" s="198"/>
      <c r="O261" s="203"/>
      <c r="P261" s="199"/>
      <c r="Q261" s="203"/>
      <c r="R261" s="203"/>
      <c r="S261" s="203"/>
      <c r="T261" s="1"/>
      <c r="U261" s="35"/>
    </row>
    <row r="262" spans="1:25" s="483" customFormat="1" ht="13.5">
      <c r="A262" s="479"/>
      <c r="B262" s="480"/>
      <c r="C262" s="98"/>
      <c r="D262" s="98"/>
      <c r="E262" s="479"/>
      <c r="F262" s="253"/>
      <c r="G262" s="253"/>
      <c r="H262" s="253"/>
      <c r="I262" s="253"/>
      <c r="J262" s="253"/>
      <c r="K262" s="253"/>
      <c r="L262" s="253"/>
      <c r="M262" s="253"/>
      <c r="N262" s="253"/>
      <c r="O262" s="253"/>
      <c r="P262" s="253"/>
      <c r="Q262" s="253"/>
      <c r="R262" s="253"/>
      <c r="S262" s="253"/>
      <c r="T262" s="482"/>
      <c r="U262" s="36"/>
      <c r="V262" s="279"/>
      <c r="Y262" s="484"/>
    </row>
    <row r="263" spans="1:21" ht="12.75">
      <c r="A263" s="52"/>
      <c r="B263" s="497"/>
      <c r="C263" s="52"/>
      <c r="D263" s="52"/>
      <c r="E263" s="52"/>
      <c r="F263" s="198"/>
      <c r="G263" s="198"/>
      <c r="H263" s="198"/>
      <c r="I263" s="198"/>
      <c r="J263" s="198"/>
      <c r="K263" s="203"/>
      <c r="L263" s="203"/>
      <c r="M263" s="203"/>
      <c r="N263" s="198"/>
      <c r="O263" s="199"/>
      <c r="P263" s="199"/>
      <c r="Q263" s="203"/>
      <c r="R263" s="203"/>
      <c r="S263" s="203"/>
      <c r="T263" s="1"/>
      <c r="U263" s="35"/>
    </row>
    <row r="264" spans="1:21" ht="12.75">
      <c r="A264" s="52"/>
      <c r="B264" s="497"/>
      <c r="C264" s="52"/>
      <c r="D264" s="52"/>
      <c r="E264" s="52"/>
      <c r="F264" s="198"/>
      <c r="G264" s="198"/>
      <c r="H264" s="198"/>
      <c r="I264" s="198"/>
      <c r="J264" s="198"/>
      <c r="K264" s="203"/>
      <c r="L264" s="203"/>
      <c r="M264" s="203"/>
      <c r="N264" s="198"/>
      <c r="O264" s="203"/>
      <c r="P264" s="199"/>
      <c r="Q264" s="203"/>
      <c r="R264" s="203"/>
      <c r="S264" s="203"/>
      <c r="T264" s="1"/>
      <c r="U264" s="35"/>
    </row>
    <row r="265" spans="1:25" s="483" customFormat="1" ht="13.5">
      <c r="A265" s="479"/>
      <c r="B265" s="480"/>
      <c r="C265" s="98"/>
      <c r="D265" s="479"/>
      <c r="E265" s="489"/>
      <c r="F265" s="253"/>
      <c r="G265" s="253"/>
      <c r="H265" s="253"/>
      <c r="I265" s="253"/>
      <c r="J265" s="253"/>
      <c r="K265" s="253"/>
      <c r="L265" s="253"/>
      <c r="M265" s="253"/>
      <c r="N265" s="253"/>
      <c r="O265" s="253"/>
      <c r="P265" s="253"/>
      <c r="Q265" s="253"/>
      <c r="R265" s="253"/>
      <c r="S265" s="253"/>
      <c r="T265" s="482"/>
      <c r="U265" s="36"/>
      <c r="V265" s="279"/>
      <c r="Y265" s="484"/>
    </row>
    <row r="266" spans="1:21" ht="12.75">
      <c r="A266" s="53"/>
      <c r="B266" s="485"/>
      <c r="C266" s="52"/>
      <c r="D266" s="53"/>
      <c r="E266" s="53"/>
      <c r="F266" s="196"/>
      <c r="G266" s="196"/>
      <c r="H266" s="196"/>
      <c r="I266" s="196"/>
      <c r="J266" s="196"/>
      <c r="K266" s="203"/>
      <c r="L266" s="203"/>
      <c r="M266" s="203"/>
      <c r="N266" s="198"/>
      <c r="O266" s="199"/>
      <c r="P266" s="199"/>
      <c r="Q266" s="203"/>
      <c r="R266" s="203"/>
      <c r="S266" s="203"/>
      <c r="T266" s="1"/>
      <c r="U266" s="1"/>
    </row>
    <row r="267" spans="1:21" ht="12.75">
      <c r="A267" s="53"/>
      <c r="B267" s="485"/>
      <c r="C267" s="52"/>
      <c r="D267" s="53"/>
      <c r="E267" s="53"/>
      <c r="F267" s="196"/>
      <c r="G267" s="196"/>
      <c r="H267" s="196"/>
      <c r="I267" s="196"/>
      <c r="J267" s="196"/>
      <c r="K267" s="203"/>
      <c r="L267" s="203"/>
      <c r="M267" s="203"/>
      <c r="N267" s="198"/>
      <c r="O267" s="199"/>
      <c r="P267" s="199"/>
      <c r="Q267" s="203"/>
      <c r="R267" s="203"/>
      <c r="S267" s="203"/>
      <c r="T267" s="1"/>
      <c r="U267" s="1"/>
    </row>
    <row r="268" spans="1:21" ht="12.75">
      <c r="A268" s="53"/>
      <c r="B268" s="485"/>
      <c r="C268" s="52"/>
      <c r="D268" s="53"/>
      <c r="E268" s="53"/>
      <c r="F268" s="196"/>
      <c r="G268" s="196"/>
      <c r="H268" s="196"/>
      <c r="I268" s="196"/>
      <c r="J268" s="196"/>
      <c r="K268" s="203"/>
      <c r="L268" s="203"/>
      <c r="M268" s="203"/>
      <c r="N268" s="198"/>
      <c r="O268" s="199"/>
      <c r="P268" s="199"/>
      <c r="Q268" s="203"/>
      <c r="R268" s="203"/>
      <c r="S268" s="203"/>
      <c r="T268" s="1"/>
      <c r="U268" s="1"/>
    </row>
    <row r="269" spans="1:21" ht="12.75">
      <c r="A269" s="53"/>
      <c r="B269" s="485"/>
      <c r="C269" s="52"/>
      <c r="D269" s="53"/>
      <c r="E269" s="53"/>
      <c r="F269" s="196"/>
      <c r="G269" s="196"/>
      <c r="H269" s="196"/>
      <c r="I269" s="196"/>
      <c r="J269" s="196"/>
      <c r="K269" s="203"/>
      <c r="L269" s="203"/>
      <c r="M269" s="203"/>
      <c r="N269" s="198"/>
      <c r="O269" s="199"/>
      <c r="P269" s="199"/>
      <c r="Q269" s="203"/>
      <c r="R269" s="203"/>
      <c r="S269" s="203"/>
      <c r="T269" s="1"/>
      <c r="U269" s="1"/>
    </row>
    <row r="270" spans="1:21" ht="12.75">
      <c r="A270" s="53"/>
      <c r="B270" s="485"/>
      <c r="C270" s="52"/>
      <c r="D270" s="53"/>
      <c r="E270" s="53"/>
      <c r="F270" s="196"/>
      <c r="G270" s="196"/>
      <c r="H270" s="196"/>
      <c r="I270" s="196"/>
      <c r="J270" s="196"/>
      <c r="K270" s="203"/>
      <c r="L270" s="203"/>
      <c r="M270" s="203"/>
      <c r="N270" s="198"/>
      <c r="O270" s="199"/>
      <c r="P270" s="199"/>
      <c r="Q270" s="203"/>
      <c r="R270" s="203"/>
      <c r="S270" s="203"/>
      <c r="T270" s="1"/>
      <c r="U270" s="1"/>
    </row>
    <row r="271" spans="1:21" ht="12.75">
      <c r="A271" s="53"/>
      <c r="B271" s="485"/>
      <c r="C271" s="52"/>
      <c r="D271" s="53"/>
      <c r="E271" s="53"/>
      <c r="F271" s="196"/>
      <c r="G271" s="196"/>
      <c r="H271" s="196"/>
      <c r="I271" s="196"/>
      <c r="J271" s="196"/>
      <c r="K271" s="203"/>
      <c r="L271" s="203"/>
      <c r="M271" s="203"/>
      <c r="N271" s="198"/>
      <c r="O271" s="199"/>
      <c r="P271" s="199"/>
      <c r="Q271" s="203"/>
      <c r="R271" s="203"/>
      <c r="S271" s="203"/>
      <c r="T271" s="1"/>
      <c r="U271" s="1"/>
    </row>
    <row r="272" spans="1:21" ht="12.75">
      <c r="A272" s="53"/>
      <c r="B272" s="485"/>
      <c r="C272" s="52"/>
      <c r="D272" s="53"/>
      <c r="E272" s="53"/>
      <c r="F272" s="196"/>
      <c r="G272" s="196"/>
      <c r="H272" s="196"/>
      <c r="I272" s="196"/>
      <c r="J272" s="196"/>
      <c r="K272" s="203"/>
      <c r="L272" s="203"/>
      <c r="M272" s="203"/>
      <c r="N272" s="198"/>
      <c r="O272" s="203"/>
      <c r="P272" s="199"/>
      <c r="Q272" s="203"/>
      <c r="R272" s="203"/>
      <c r="S272" s="203"/>
      <c r="T272" s="1"/>
      <c r="U272" s="35"/>
    </row>
    <row r="273" spans="1:21" ht="12.75">
      <c r="A273" s="53"/>
      <c r="B273" s="485"/>
      <c r="C273" s="52"/>
      <c r="D273" s="53"/>
      <c r="E273" s="53"/>
      <c r="F273" s="196"/>
      <c r="G273" s="196"/>
      <c r="H273" s="196"/>
      <c r="I273" s="196"/>
      <c r="J273" s="196"/>
      <c r="K273" s="203"/>
      <c r="L273" s="203"/>
      <c r="M273" s="203"/>
      <c r="N273" s="198"/>
      <c r="O273" s="203"/>
      <c r="P273" s="199"/>
      <c r="Q273" s="203"/>
      <c r="R273" s="203"/>
      <c r="S273" s="203"/>
      <c r="T273" s="1"/>
      <c r="U273" s="35"/>
    </row>
    <row r="274" spans="1:21" ht="12.75">
      <c r="A274" s="53"/>
      <c r="B274" s="485"/>
      <c r="C274" s="52"/>
      <c r="D274" s="53"/>
      <c r="E274" s="53"/>
      <c r="F274" s="196"/>
      <c r="G274" s="196"/>
      <c r="H274" s="196"/>
      <c r="I274" s="196"/>
      <c r="J274" s="196"/>
      <c r="K274" s="203"/>
      <c r="L274" s="203"/>
      <c r="M274" s="203"/>
      <c r="N274" s="198"/>
      <c r="O274" s="203"/>
      <c r="P274" s="199"/>
      <c r="Q274" s="203"/>
      <c r="R274" s="203"/>
      <c r="S274" s="203"/>
      <c r="T274" s="1"/>
      <c r="U274" s="35"/>
    </row>
    <row r="275" spans="1:21" ht="12.75">
      <c r="A275" s="53"/>
      <c r="B275" s="485"/>
      <c r="C275" s="52"/>
      <c r="D275" s="53"/>
      <c r="E275" s="53"/>
      <c r="F275" s="196"/>
      <c r="G275" s="196"/>
      <c r="H275" s="196"/>
      <c r="I275" s="196"/>
      <c r="J275" s="196"/>
      <c r="K275" s="203"/>
      <c r="L275" s="203"/>
      <c r="M275" s="203"/>
      <c r="N275" s="198"/>
      <c r="O275" s="203"/>
      <c r="P275" s="199"/>
      <c r="Q275" s="203"/>
      <c r="R275" s="203"/>
      <c r="S275" s="203"/>
      <c r="T275" s="1"/>
      <c r="U275" s="35"/>
    </row>
    <row r="276" spans="1:21" ht="33" customHeight="1">
      <c r="A276" s="53"/>
      <c r="B276" s="485"/>
      <c r="C276" s="52"/>
      <c r="D276" s="53"/>
      <c r="E276" s="53"/>
      <c r="F276" s="196"/>
      <c r="G276" s="196"/>
      <c r="H276" s="196"/>
      <c r="I276" s="196"/>
      <c r="J276" s="196"/>
      <c r="K276" s="203"/>
      <c r="L276" s="203"/>
      <c r="M276" s="203"/>
      <c r="N276" s="198"/>
      <c r="O276" s="199"/>
      <c r="P276" s="199"/>
      <c r="Q276" s="203"/>
      <c r="R276" s="203"/>
      <c r="S276" s="203"/>
      <c r="T276" s="1"/>
      <c r="U276" s="35"/>
    </row>
    <row r="277" spans="1:25" s="278" customFormat="1" ht="12.75">
      <c r="A277" s="494"/>
      <c r="B277" s="477"/>
      <c r="C277" s="51"/>
      <c r="D277" s="51"/>
      <c r="E277" s="494"/>
      <c r="F277" s="192"/>
      <c r="G277" s="192"/>
      <c r="H277" s="192"/>
      <c r="I277" s="192"/>
      <c r="J277" s="192"/>
      <c r="K277" s="192"/>
      <c r="L277" s="192"/>
      <c r="M277" s="192"/>
      <c r="N277" s="192"/>
      <c r="O277" s="192"/>
      <c r="P277" s="192"/>
      <c r="Q277" s="192"/>
      <c r="R277" s="192"/>
      <c r="S277" s="192"/>
      <c r="T277" s="65"/>
      <c r="U277" s="37"/>
      <c r="V277" s="279"/>
      <c r="Y277" s="498"/>
    </row>
    <row r="278" spans="1:25" s="483" customFormat="1" ht="13.5">
      <c r="A278" s="479"/>
      <c r="B278" s="480"/>
      <c r="C278" s="98"/>
      <c r="D278" s="98"/>
      <c r="E278" s="479"/>
      <c r="F278" s="253"/>
      <c r="G278" s="253"/>
      <c r="H278" s="253"/>
      <c r="I278" s="253"/>
      <c r="J278" s="253"/>
      <c r="K278" s="253"/>
      <c r="L278" s="253"/>
      <c r="M278" s="253"/>
      <c r="N278" s="253"/>
      <c r="O278" s="253"/>
      <c r="P278" s="253"/>
      <c r="Q278" s="253"/>
      <c r="R278" s="253"/>
      <c r="S278" s="253"/>
      <c r="T278" s="482"/>
      <c r="U278" s="36"/>
      <c r="V278" s="279"/>
      <c r="Y278" s="484"/>
    </row>
    <row r="279" spans="1:21" ht="12.75">
      <c r="A279" s="52"/>
      <c r="B279" s="485"/>
      <c r="C279" s="52"/>
      <c r="D279" s="52"/>
      <c r="E279" s="53"/>
      <c r="F279" s="196"/>
      <c r="G279" s="196"/>
      <c r="H279" s="196"/>
      <c r="I279" s="196"/>
      <c r="J279" s="196"/>
      <c r="K279" s="203"/>
      <c r="L279" s="203"/>
      <c r="M279" s="203"/>
      <c r="N279" s="198"/>
      <c r="O279" s="203"/>
      <c r="P279" s="199"/>
      <c r="Q279" s="203"/>
      <c r="R279" s="203"/>
      <c r="S279" s="203"/>
      <c r="T279" s="1"/>
      <c r="U279" s="35"/>
    </row>
    <row r="280" spans="1:21" ht="12.75">
      <c r="A280" s="52"/>
      <c r="B280" s="485"/>
      <c r="C280" s="52"/>
      <c r="D280" s="52"/>
      <c r="E280" s="53"/>
      <c r="F280" s="196"/>
      <c r="G280" s="196"/>
      <c r="H280" s="196"/>
      <c r="I280" s="196"/>
      <c r="J280" s="196"/>
      <c r="K280" s="203"/>
      <c r="L280" s="203"/>
      <c r="M280" s="203"/>
      <c r="N280" s="198"/>
      <c r="O280" s="203"/>
      <c r="P280" s="199"/>
      <c r="Q280" s="203"/>
      <c r="R280" s="203"/>
      <c r="S280" s="203"/>
      <c r="T280" s="1"/>
      <c r="U280" s="35"/>
    </row>
    <row r="281" spans="1:21" ht="12.75">
      <c r="A281" s="52"/>
      <c r="B281" s="485"/>
      <c r="C281" s="52"/>
      <c r="D281" s="52"/>
      <c r="E281" s="53"/>
      <c r="F281" s="196"/>
      <c r="G281" s="196"/>
      <c r="H281" s="196"/>
      <c r="I281" s="196"/>
      <c r="J281" s="196"/>
      <c r="K281" s="203"/>
      <c r="L281" s="203"/>
      <c r="M281" s="203"/>
      <c r="N281" s="198"/>
      <c r="O281" s="203"/>
      <c r="P281" s="199"/>
      <c r="Q281" s="203"/>
      <c r="R281" s="203"/>
      <c r="S281" s="203"/>
      <c r="T281" s="1"/>
      <c r="U281" s="35"/>
    </row>
    <row r="282" spans="1:21" ht="12.75">
      <c r="A282" s="52"/>
      <c r="B282" s="485"/>
      <c r="C282" s="52"/>
      <c r="D282" s="52"/>
      <c r="E282" s="53"/>
      <c r="F282" s="196"/>
      <c r="G282" s="196"/>
      <c r="H282" s="196"/>
      <c r="I282" s="196"/>
      <c r="J282" s="196"/>
      <c r="K282" s="203"/>
      <c r="L282" s="203"/>
      <c r="M282" s="203"/>
      <c r="N282" s="198"/>
      <c r="O282" s="203"/>
      <c r="P282" s="199"/>
      <c r="Q282" s="203"/>
      <c r="R282" s="203"/>
      <c r="S282" s="203"/>
      <c r="T282" s="1"/>
      <c r="U282" s="35"/>
    </row>
    <row r="283" spans="1:21" ht="12.75">
      <c r="A283" s="52"/>
      <c r="B283" s="485"/>
      <c r="C283" s="52"/>
      <c r="D283" s="52"/>
      <c r="E283" s="53"/>
      <c r="F283" s="196"/>
      <c r="G283" s="196"/>
      <c r="H283" s="196"/>
      <c r="I283" s="196"/>
      <c r="J283" s="196"/>
      <c r="K283" s="203"/>
      <c r="L283" s="203"/>
      <c r="M283" s="203"/>
      <c r="N283" s="199"/>
      <c r="O283" s="199"/>
      <c r="P283" s="199"/>
      <c r="Q283" s="203"/>
      <c r="R283" s="203"/>
      <c r="S283" s="203"/>
      <c r="T283" s="1"/>
      <c r="U283" s="35"/>
    </row>
    <row r="284" spans="1:21" ht="12.75">
      <c r="A284" s="52"/>
      <c r="B284" s="485"/>
      <c r="C284" s="52"/>
      <c r="D284" s="52"/>
      <c r="E284" s="53"/>
      <c r="F284" s="196"/>
      <c r="G284" s="196"/>
      <c r="H284" s="196"/>
      <c r="I284" s="196"/>
      <c r="J284" s="196"/>
      <c r="K284" s="203"/>
      <c r="L284" s="203"/>
      <c r="M284" s="203"/>
      <c r="N284" s="198"/>
      <c r="O284" s="203"/>
      <c r="P284" s="199"/>
      <c r="Q284" s="203"/>
      <c r="R284" s="203"/>
      <c r="S284" s="203"/>
      <c r="T284" s="1"/>
      <c r="U284" s="35"/>
    </row>
    <row r="285" spans="1:25" s="483" customFormat="1" ht="13.5">
      <c r="A285" s="479"/>
      <c r="B285" s="488"/>
      <c r="C285" s="479"/>
      <c r="D285" s="98"/>
      <c r="E285" s="489"/>
      <c r="F285" s="253"/>
      <c r="G285" s="253"/>
      <c r="H285" s="253"/>
      <c r="I285" s="253"/>
      <c r="J285" s="253"/>
      <c r="K285" s="253"/>
      <c r="L285" s="253"/>
      <c r="M285" s="253"/>
      <c r="N285" s="253"/>
      <c r="O285" s="253"/>
      <c r="P285" s="253"/>
      <c r="Q285" s="253"/>
      <c r="R285" s="253"/>
      <c r="S285" s="253"/>
      <c r="T285" s="482"/>
      <c r="U285" s="36"/>
      <c r="V285" s="279"/>
      <c r="Y285" s="484"/>
    </row>
    <row r="286" spans="1:21" ht="12.75">
      <c r="A286" s="53"/>
      <c r="B286" s="490"/>
      <c r="C286" s="52"/>
      <c r="D286" s="52"/>
      <c r="E286" s="53"/>
      <c r="F286" s="196"/>
      <c r="G286" s="196"/>
      <c r="H286" s="196"/>
      <c r="I286" s="196"/>
      <c r="J286" s="196"/>
      <c r="K286" s="203"/>
      <c r="L286" s="203"/>
      <c r="M286" s="203"/>
      <c r="N286" s="198"/>
      <c r="O286" s="203"/>
      <c r="P286" s="199"/>
      <c r="Q286" s="203"/>
      <c r="R286" s="203"/>
      <c r="S286" s="203"/>
      <c r="T286" s="1"/>
      <c r="U286" s="35"/>
    </row>
    <row r="287" spans="1:21" ht="12.75">
      <c r="A287" s="53"/>
      <c r="B287" s="490"/>
      <c r="C287" s="52"/>
      <c r="D287" s="52"/>
      <c r="E287" s="53"/>
      <c r="F287" s="196"/>
      <c r="G287" s="196"/>
      <c r="H287" s="196"/>
      <c r="I287" s="196"/>
      <c r="J287" s="196"/>
      <c r="K287" s="203"/>
      <c r="L287" s="203"/>
      <c r="M287" s="203"/>
      <c r="N287" s="198"/>
      <c r="O287" s="203"/>
      <c r="P287" s="199"/>
      <c r="Q287" s="203"/>
      <c r="R287" s="203"/>
      <c r="S287" s="203"/>
      <c r="T287" s="1"/>
      <c r="U287" s="35"/>
    </row>
    <row r="288" spans="1:21" ht="12.75">
      <c r="A288" s="53"/>
      <c r="B288" s="490"/>
      <c r="C288" s="52"/>
      <c r="D288" s="52"/>
      <c r="E288" s="53"/>
      <c r="F288" s="196"/>
      <c r="G288" s="196"/>
      <c r="H288" s="196"/>
      <c r="I288" s="196"/>
      <c r="J288" s="196"/>
      <c r="K288" s="203"/>
      <c r="L288" s="203"/>
      <c r="M288" s="203"/>
      <c r="N288" s="198"/>
      <c r="O288" s="203"/>
      <c r="P288" s="199"/>
      <c r="Q288" s="203"/>
      <c r="R288" s="203"/>
      <c r="S288" s="203"/>
      <c r="T288" s="1"/>
      <c r="U288" s="35"/>
    </row>
    <row r="289" spans="1:21" ht="12.75">
      <c r="A289" s="53"/>
      <c r="B289" s="490"/>
      <c r="C289" s="52"/>
      <c r="D289" s="52"/>
      <c r="E289" s="53"/>
      <c r="F289" s="196"/>
      <c r="G289" s="196"/>
      <c r="H289" s="196"/>
      <c r="I289" s="196"/>
      <c r="J289" s="196"/>
      <c r="K289" s="203"/>
      <c r="L289" s="203"/>
      <c r="M289" s="203"/>
      <c r="N289" s="198"/>
      <c r="O289" s="203"/>
      <c r="P289" s="199"/>
      <c r="Q289" s="203"/>
      <c r="R289" s="203"/>
      <c r="S289" s="203"/>
      <c r="T289" s="1"/>
      <c r="U289" s="35"/>
    </row>
    <row r="290" spans="1:21" ht="12.75">
      <c r="A290" s="53"/>
      <c r="B290" s="490"/>
      <c r="C290" s="52"/>
      <c r="D290" s="52"/>
      <c r="E290" s="53"/>
      <c r="F290" s="196"/>
      <c r="G290" s="196"/>
      <c r="H290" s="196"/>
      <c r="I290" s="196"/>
      <c r="J290" s="196"/>
      <c r="K290" s="203"/>
      <c r="L290" s="203"/>
      <c r="M290" s="203"/>
      <c r="N290" s="198"/>
      <c r="O290" s="203"/>
      <c r="P290" s="199"/>
      <c r="Q290" s="203"/>
      <c r="R290" s="203"/>
      <c r="S290" s="203"/>
      <c r="T290" s="1"/>
      <c r="U290" s="35"/>
    </row>
    <row r="291" spans="1:21" ht="12.75">
      <c r="A291" s="53"/>
      <c r="B291" s="490"/>
      <c r="C291" s="52"/>
      <c r="D291" s="52"/>
      <c r="E291" s="53"/>
      <c r="F291" s="196"/>
      <c r="G291" s="196"/>
      <c r="H291" s="196"/>
      <c r="I291" s="196"/>
      <c r="J291" s="196"/>
      <c r="K291" s="203"/>
      <c r="L291" s="203"/>
      <c r="M291" s="203"/>
      <c r="N291" s="198"/>
      <c r="O291" s="203"/>
      <c r="P291" s="199"/>
      <c r="Q291" s="203"/>
      <c r="R291" s="203"/>
      <c r="S291" s="203"/>
      <c r="T291" s="1"/>
      <c r="U291" s="35"/>
    </row>
    <row r="292" spans="1:21" ht="12.75">
      <c r="A292" s="53"/>
      <c r="B292" s="490"/>
      <c r="C292" s="52"/>
      <c r="D292" s="52"/>
      <c r="E292" s="53"/>
      <c r="F292" s="196"/>
      <c r="G292" s="196"/>
      <c r="H292" s="196"/>
      <c r="I292" s="196"/>
      <c r="J292" s="196"/>
      <c r="K292" s="203"/>
      <c r="L292" s="203"/>
      <c r="M292" s="203"/>
      <c r="N292" s="198"/>
      <c r="O292" s="203"/>
      <c r="P292" s="199"/>
      <c r="Q292" s="203"/>
      <c r="R292" s="203"/>
      <c r="S292" s="203"/>
      <c r="T292" s="1"/>
      <c r="U292" s="35"/>
    </row>
    <row r="293" spans="1:21" ht="12.75">
      <c r="A293" s="53"/>
      <c r="B293" s="490"/>
      <c r="C293" s="52"/>
      <c r="D293" s="52"/>
      <c r="E293" s="53"/>
      <c r="F293" s="196"/>
      <c r="G293" s="196"/>
      <c r="H293" s="196"/>
      <c r="I293" s="196"/>
      <c r="J293" s="196"/>
      <c r="K293" s="203"/>
      <c r="L293" s="203"/>
      <c r="M293" s="203"/>
      <c r="N293" s="198"/>
      <c r="O293" s="199"/>
      <c r="P293" s="199"/>
      <c r="Q293" s="203"/>
      <c r="R293" s="203"/>
      <c r="S293" s="203"/>
      <c r="T293" s="1"/>
      <c r="U293" s="35"/>
    </row>
    <row r="294" spans="1:25" s="483" customFormat="1" ht="13.5">
      <c r="A294" s="479"/>
      <c r="B294" s="480"/>
      <c r="C294" s="52"/>
      <c r="D294" s="479"/>
      <c r="E294" s="479"/>
      <c r="F294" s="253"/>
      <c r="G294" s="253"/>
      <c r="H294" s="253"/>
      <c r="I294" s="253"/>
      <c r="J294" s="253"/>
      <c r="K294" s="253"/>
      <c r="L294" s="253"/>
      <c r="M294" s="253"/>
      <c r="N294" s="253"/>
      <c r="O294" s="253"/>
      <c r="P294" s="253"/>
      <c r="Q294" s="253"/>
      <c r="R294" s="253"/>
      <c r="S294" s="253"/>
      <c r="T294" s="482"/>
      <c r="U294" s="36"/>
      <c r="V294" s="279"/>
      <c r="Y294" s="484"/>
    </row>
    <row r="295" spans="1:21" ht="12.75">
      <c r="A295" s="52"/>
      <c r="B295" s="490"/>
      <c r="C295" s="52"/>
      <c r="D295" s="53"/>
      <c r="E295" s="53"/>
      <c r="F295" s="196"/>
      <c r="G295" s="196"/>
      <c r="H295" s="196"/>
      <c r="I295" s="196"/>
      <c r="J295" s="196"/>
      <c r="K295" s="203"/>
      <c r="L295" s="203"/>
      <c r="M295" s="203"/>
      <c r="N295" s="198"/>
      <c r="O295" s="199"/>
      <c r="P295" s="199"/>
      <c r="Q295" s="203"/>
      <c r="R295" s="203"/>
      <c r="S295" s="203"/>
      <c r="T295" s="1"/>
      <c r="U295" s="35"/>
    </row>
    <row r="296" spans="1:21" ht="12.75">
      <c r="A296" s="52"/>
      <c r="B296" s="490"/>
      <c r="C296" s="52"/>
      <c r="D296" s="53"/>
      <c r="E296" s="53"/>
      <c r="F296" s="196"/>
      <c r="G296" s="196"/>
      <c r="H296" s="196"/>
      <c r="I296" s="196"/>
      <c r="J296" s="196"/>
      <c r="K296" s="203"/>
      <c r="L296" s="203"/>
      <c r="M296" s="203"/>
      <c r="N296" s="198"/>
      <c r="O296" s="203"/>
      <c r="P296" s="199"/>
      <c r="Q296" s="203"/>
      <c r="R296" s="203"/>
      <c r="S296" s="203"/>
      <c r="T296" s="1"/>
      <c r="U296" s="35"/>
    </row>
    <row r="297" spans="1:25" s="483" customFormat="1" ht="13.5">
      <c r="A297" s="479"/>
      <c r="B297" s="488"/>
      <c r="C297" s="52"/>
      <c r="D297" s="98"/>
      <c r="E297" s="479"/>
      <c r="F297" s="253"/>
      <c r="G297" s="253"/>
      <c r="H297" s="253"/>
      <c r="I297" s="253"/>
      <c r="J297" s="253"/>
      <c r="K297" s="253"/>
      <c r="L297" s="253"/>
      <c r="M297" s="253"/>
      <c r="N297" s="253"/>
      <c r="O297" s="253"/>
      <c r="P297" s="253"/>
      <c r="Q297" s="253"/>
      <c r="R297" s="253"/>
      <c r="S297" s="253"/>
      <c r="T297" s="482"/>
      <c r="U297" s="36"/>
      <c r="V297" s="279"/>
      <c r="Y297" s="484"/>
    </row>
    <row r="298" spans="1:21" ht="12.75">
      <c r="A298" s="53"/>
      <c r="B298" s="485"/>
      <c r="C298" s="52"/>
      <c r="D298" s="52"/>
      <c r="E298" s="53"/>
      <c r="F298" s="196"/>
      <c r="G298" s="196"/>
      <c r="H298" s="196"/>
      <c r="I298" s="196"/>
      <c r="J298" s="196"/>
      <c r="K298" s="203"/>
      <c r="L298" s="203"/>
      <c r="M298" s="203"/>
      <c r="N298" s="198"/>
      <c r="O298" s="203"/>
      <c r="P298" s="199"/>
      <c r="Q298" s="203"/>
      <c r="R298" s="203"/>
      <c r="S298" s="203"/>
      <c r="T298" s="1"/>
      <c r="U298" s="35"/>
    </row>
    <row r="299" spans="1:21" ht="12.75">
      <c r="A299" s="53"/>
      <c r="B299" s="485"/>
      <c r="C299" s="52"/>
      <c r="D299" s="52"/>
      <c r="E299" s="53"/>
      <c r="F299" s="196"/>
      <c r="G299" s="196"/>
      <c r="H299" s="196"/>
      <c r="I299" s="196"/>
      <c r="J299" s="196"/>
      <c r="K299" s="203"/>
      <c r="L299" s="203"/>
      <c r="M299" s="203"/>
      <c r="N299" s="198"/>
      <c r="O299" s="199"/>
      <c r="P299" s="199"/>
      <c r="Q299" s="203"/>
      <c r="R299" s="203"/>
      <c r="S299" s="203"/>
      <c r="T299" s="1"/>
      <c r="U299" s="35"/>
    </row>
    <row r="300" spans="1:21" ht="12.75">
      <c r="A300" s="53"/>
      <c r="B300" s="485"/>
      <c r="C300" s="52"/>
      <c r="D300" s="52"/>
      <c r="E300" s="53"/>
      <c r="F300" s="196"/>
      <c r="G300" s="196"/>
      <c r="H300" s="196"/>
      <c r="I300" s="196"/>
      <c r="J300" s="196"/>
      <c r="K300" s="203"/>
      <c r="L300" s="203"/>
      <c r="M300" s="203"/>
      <c r="N300" s="199"/>
      <c r="O300" s="199"/>
      <c r="P300" s="199"/>
      <c r="Q300" s="203"/>
      <c r="R300" s="203"/>
      <c r="S300" s="203"/>
      <c r="T300" s="1"/>
      <c r="U300" s="35"/>
    </row>
    <row r="301" spans="1:25" s="483" customFormat="1" ht="13.5">
      <c r="A301" s="479"/>
      <c r="B301" s="488"/>
      <c r="C301" s="52"/>
      <c r="D301" s="98"/>
      <c r="E301" s="479"/>
      <c r="F301" s="253"/>
      <c r="G301" s="253"/>
      <c r="H301" s="253"/>
      <c r="I301" s="253"/>
      <c r="J301" s="253"/>
      <c r="K301" s="253"/>
      <c r="L301" s="253"/>
      <c r="M301" s="253"/>
      <c r="N301" s="253"/>
      <c r="O301" s="253"/>
      <c r="P301" s="253"/>
      <c r="Q301" s="253"/>
      <c r="R301" s="253"/>
      <c r="S301" s="253"/>
      <c r="T301" s="482"/>
      <c r="U301" s="36"/>
      <c r="V301" s="279"/>
      <c r="Y301" s="484"/>
    </row>
    <row r="302" spans="1:25" s="483" customFormat="1" ht="13.5">
      <c r="A302" s="479"/>
      <c r="B302" s="488"/>
      <c r="C302" s="52"/>
      <c r="D302" s="98"/>
      <c r="E302" s="479"/>
      <c r="F302" s="253"/>
      <c r="G302" s="253"/>
      <c r="H302" s="253"/>
      <c r="I302" s="253"/>
      <c r="J302" s="253"/>
      <c r="K302" s="253"/>
      <c r="L302" s="253"/>
      <c r="M302" s="253"/>
      <c r="N302" s="253"/>
      <c r="O302" s="253"/>
      <c r="P302" s="253"/>
      <c r="Q302" s="253"/>
      <c r="R302" s="253"/>
      <c r="S302" s="253"/>
      <c r="T302" s="482"/>
      <c r="U302" s="36"/>
      <c r="V302" s="279"/>
      <c r="Y302" s="484"/>
    </row>
    <row r="303" spans="1:21" ht="12.75">
      <c r="A303" s="53"/>
      <c r="B303" s="485"/>
      <c r="C303" s="52"/>
      <c r="D303" s="52"/>
      <c r="E303" s="53"/>
      <c r="F303" s="196"/>
      <c r="G303" s="196"/>
      <c r="H303" s="196"/>
      <c r="I303" s="196"/>
      <c r="J303" s="196"/>
      <c r="K303" s="203"/>
      <c r="L303" s="203"/>
      <c r="M303" s="203"/>
      <c r="N303" s="198"/>
      <c r="O303" s="199"/>
      <c r="P303" s="199"/>
      <c r="Q303" s="203"/>
      <c r="R303" s="203"/>
      <c r="S303" s="203"/>
      <c r="T303" s="1"/>
      <c r="U303" s="35"/>
    </row>
    <row r="304" spans="1:21" ht="12.75">
      <c r="A304" s="53"/>
      <c r="B304" s="485"/>
      <c r="C304" s="52"/>
      <c r="D304" s="52"/>
      <c r="E304" s="53"/>
      <c r="F304" s="196"/>
      <c r="G304" s="196"/>
      <c r="H304" s="196"/>
      <c r="I304" s="196"/>
      <c r="J304" s="196"/>
      <c r="K304" s="203"/>
      <c r="L304" s="203"/>
      <c r="M304" s="203"/>
      <c r="N304" s="198"/>
      <c r="O304" s="199"/>
      <c r="P304" s="199"/>
      <c r="Q304" s="203"/>
      <c r="R304" s="203"/>
      <c r="S304" s="203"/>
      <c r="T304" s="1"/>
      <c r="U304" s="35"/>
    </row>
    <row r="305" spans="1:21" ht="12.75">
      <c r="A305" s="53"/>
      <c r="B305" s="485"/>
      <c r="C305" s="52"/>
      <c r="D305" s="52"/>
      <c r="E305" s="53"/>
      <c r="F305" s="196"/>
      <c r="G305" s="196"/>
      <c r="H305" s="196"/>
      <c r="I305" s="196"/>
      <c r="J305" s="196"/>
      <c r="K305" s="203"/>
      <c r="L305" s="203"/>
      <c r="M305" s="203"/>
      <c r="N305" s="198"/>
      <c r="O305" s="199"/>
      <c r="P305" s="199"/>
      <c r="Q305" s="203"/>
      <c r="R305" s="203"/>
      <c r="S305" s="203"/>
      <c r="T305" s="1"/>
      <c r="U305" s="35"/>
    </row>
    <row r="306" spans="1:21" ht="12.75">
      <c r="A306" s="53"/>
      <c r="B306" s="485"/>
      <c r="C306" s="52"/>
      <c r="D306" s="52"/>
      <c r="E306" s="53"/>
      <c r="F306" s="196"/>
      <c r="G306" s="196"/>
      <c r="H306" s="196"/>
      <c r="I306" s="196"/>
      <c r="J306" s="196"/>
      <c r="K306" s="203"/>
      <c r="L306" s="203"/>
      <c r="M306" s="203"/>
      <c r="N306" s="198"/>
      <c r="O306" s="203"/>
      <c r="P306" s="199"/>
      <c r="Q306" s="203"/>
      <c r="R306" s="203"/>
      <c r="S306" s="203"/>
      <c r="T306" s="1"/>
      <c r="U306" s="35"/>
    </row>
    <row r="307" spans="1:21" ht="12.75">
      <c r="A307" s="53"/>
      <c r="B307" s="485"/>
      <c r="C307" s="52"/>
      <c r="D307" s="52"/>
      <c r="E307" s="53"/>
      <c r="F307" s="196"/>
      <c r="G307" s="196"/>
      <c r="H307" s="196"/>
      <c r="I307" s="196"/>
      <c r="J307" s="196"/>
      <c r="K307" s="203"/>
      <c r="L307" s="203"/>
      <c r="M307" s="203"/>
      <c r="N307" s="198"/>
      <c r="O307" s="199"/>
      <c r="P307" s="199"/>
      <c r="Q307" s="203"/>
      <c r="R307" s="203"/>
      <c r="S307" s="203"/>
      <c r="T307" s="1"/>
      <c r="U307" s="35"/>
    </row>
    <row r="308" spans="1:25" s="278" customFormat="1" ht="12.75">
      <c r="A308" s="494"/>
      <c r="B308" s="477"/>
      <c r="C308" s="494"/>
      <c r="D308" s="51"/>
      <c r="E308" s="494"/>
      <c r="F308" s="192"/>
      <c r="G308" s="192"/>
      <c r="H308" s="192"/>
      <c r="I308" s="192"/>
      <c r="J308" s="192"/>
      <c r="K308" s="192"/>
      <c r="L308" s="192"/>
      <c r="M308" s="192"/>
      <c r="N308" s="192"/>
      <c r="O308" s="192"/>
      <c r="P308" s="192"/>
      <c r="Q308" s="192"/>
      <c r="R308" s="192"/>
      <c r="S308" s="192"/>
      <c r="T308" s="65"/>
      <c r="U308" s="37"/>
      <c r="V308" s="279"/>
      <c r="Y308" s="498"/>
    </row>
    <row r="309" spans="1:25" s="483" customFormat="1" ht="13.5">
      <c r="A309" s="479"/>
      <c r="B309" s="499"/>
      <c r="C309" s="479"/>
      <c r="D309" s="98"/>
      <c r="E309" s="479"/>
      <c r="F309" s="253"/>
      <c r="G309" s="253"/>
      <c r="H309" s="253"/>
      <c r="I309" s="253"/>
      <c r="J309" s="253"/>
      <c r="K309" s="253"/>
      <c r="L309" s="253"/>
      <c r="M309" s="253"/>
      <c r="N309" s="253"/>
      <c r="O309" s="253"/>
      <c r="P309" s="253"/>
      <c r="Q309" s="253"/>
      <c r="R309" s="253"/>
      <c r="S309" s="253"/>
      <c r="T309" s="482"/>
      <c r="U309" s="36"/>
      <c r="V309" s="279"/>
      <c r="Y309" s="484"/>
    </row>
    <row r="310" spans="1:21" ht="12.75">
      <c r="A310" s="1"/>
      <c r="B310" s="79"/>
      <c r="C310" s="1"/>
      <c r="D310" s="1"/>
      <c r="E310" s="77"/>
      <c r="F310" s="198"/>
      <c r="G310" s="198"/>
      <c r="H310" s="198"/>
      <c r="I310" s="198"/>
      <c r="J310" s="198"/>
      <c r="K310" s="203"/>
      <c r="L310" s="203"/>
      <c r="M310" s="203"/>
      <c r="N310" s="198"/>
      <c r="O310" s="203"/>
      <c r="P310" s="199"/>
      <c r="Q310" s="203"/>
      <c r="R310" s="203"/>
      <c r="S310" s="203"/>
      <c r="T310" s="1"/>
      <c r="U310" s="35"/>
    </row>
    <row r="311" spans="1:25" s="278" customFormat="1" ht="12.75">
      <c r="A311" s="494"/>
      <c r="B311" s="477"/>
      <c r="C311" s="494"/>
      <c r="D311" s="51"/>
      <c r="E311" s="494"/>
      <c r="F311" s="192"/>
      <c r="G311" s="192"/>
      <c r="H311" s="192"/>
      <c r="I311" s="192"/>
      <c r="J311" s="192"/>
      <c r="K311" s="192"/>
      <c r="L311" s="192"/>
      <c r="M311" s="192"/>
      <c r="N311" s="192"/>
      <c r="O311" s="192"/>
      <c r="P311" s="192"/>
      <c r="Q311" s="192"/>
      <c r="R311" s="192"/>
      <c r="S311" s="192"/>
      <c r="T311" s="65"/>
      <c r="U311" s="37"/>
      <c r="V311" s="279"/>
      <c r="Y311" s="498"/>
    </row>
    <row r="312" spans="1:25" s="483" customFormat="1" ht="13.5">
      <c r="A312" s="479"/>
      <c r="B312" s="488"/>
      <c r="C312" s="479"/>
      <c r="D312" s="98"/>
      <c r="E312" s="479"/>
      <c r="F312" s="253"/>
      <c r="G312" s="253"/>
      <c r="H312" s="253"/>
      <c r="I312" s="253"/>
      <c r="J312" s="253"/>
      <c r="K312" s="253"/>
      <c r="L312" s="253"/>
      <c r="M312" s="253"/>
      <c r="N312" s="253"/>
      <c r="O312" s="253"/>
      <c r="P312" s="253"/>
      <c r="Q312" s="253"/>
      <c r="R312" s="253"/>
      <c r="S312" s="253"/>
      <c r="T312" s="482"/>
      <c r="U312" s="36"/>
      <c r="V312" s="279"/>
      <c r="Y312" s="484"/>
    </row>
    <row r="313" spans="1:25" s="483" customFormat="1" ht="13.5">
      <c r="A313" s="479"/>
      <c r="B313" s="488"/>
      <c r="C313" s="479"/>
      <c r="D313" s="98"/>
      <c r="E313" s="479"/>
      <c r="F313" s="253"/>
      <c r="G313" s="253"/>
      <c r="H313" s="253"/>
      <c r="I313" s="253"/>
      <c r="J313" s="253"/>
      <c r="K313" s="253"/>
      <c r="L313" s="253"/>
      <c r="M313" s="253"/>
      <c r="N313" s="253"/>
      <c r="O313" s="253"/>
      <c r="P313" s="253"/>
      <c r="Q313" s="253"/>
      <c r="R313" s="253"/>
      <c r="S313" s="253"/>
      <c r="T313" s="482"/>
      <c r="U313" s="36"/>
      <c r="V313" s="279"/>
      <c r="Y313" s="484"/>
    </row>
    <row r="314" spans="1:21" ht="12.75">
      <c r="A314" s="53"/>
      <c r="B314" s="485"/>
      <c r="C314" s="1"/>
      <c r="D314" s="52"/>
      <c r="E314" s="53"/>
      <c r="F314" s="196"/>
      <c r="G314" s="196"/>
      <c r="H314" s="196"/>
      <c r="I314" s="196"/>
      <c r="J314" s="196"/>
      <c r="K314" s="203"/>
      <c r="L314" s="203"/>
      <c r="M314" s="203"/>
      <c r="N314" s="198"/>
      <c r="O314" s="203"/>
      <c r="P314" s="199"/>
      <c r="Q314" s="203"/>
      <c r="R314" s="203"/>
      <c r="S314" s="203"/>
      <c r="T314" s="1"/>
      <c r="U314" s="35"/>
    </row>
    <row r="315" spans="1:21" ht="12.75">
      <c r="A315" s="53"/>
      <c r="B315" s="485"/>
      <c r="C315" s="1"/>
      <c r="D315" s="52"/>
      <c r="E315" s="53"/>
      <c r="F315" s="196"/>
      <c r="G315" s="196"/>
      <c r="H315" s="196"/>
      <c r="I315" s="196"/>
      <c r="J315" s="196"/>
      <c r="K315" s="203"/>
      <c r="L315" s="203"/>
      <c r="M315" s="203"/>
      <c r="N315" s="198"/>
      <c r="O315" s="203"/>
      <c r="P315" s="199"/>
      <c r="Q315" s="203"/>
      <c r="R315" s="203"/>
      <c r="S315" s="203"/>
      <c r="T315" s="1"/>
      <c r="U315" s="35"/>
    </row>
    <row r="316" spans="1:21" ht="12.75">
      <c r="A316" s="53"/>
      <c r="B316" s="485"/>
      <c r="C316" s="1"/>
      <c r="D316" s="52"/>
      <c r="E316" s="53"/>
      <c r="F316" s="196"/>
      <c r="G316" s="196"/>
      <c r="H316" s="196"/>
      <c r="I316" s="196"/>
      <c r="J316" s="196"/>
      <c r="K316" s="203"/>
      <c r="L316" s="203"/>
      <c r="M316" s="203"/>
      <c r="N316" s="198"/>
      <c r="O316" s="203"/>
      <c r="P316" s="199"/>
      <c r="Q316" s="203"/>
      <c r="R316" s="203"/>
      <c r="S316" s="203"/>
      <c r="T316" s="1"/>
      <c r="U316" s="35"/>
    </row>
    <row r="317" spans="1:21" ht="12.75">
      <c r="A317" s="53"/>
      <c r="B317" s="485"/>
      <c r="C317" s="1"/>
      <c r="D317" s="52"/>
      <c r="E317" s="53"/>
      <c r="F317" s="196"/>
      <c r="G317" s="196"/>
      <c r="H317" s="196"/>
      <c r="I317" s="196"/>
      <c r="J317" s="196"/>
      <c r="K317" s="203"/>
      <c r="L317" s="203"/>
      <c r="M317" s="203"/>
      <c r="N317" s="198"/>
      <c r="O317" s="203"/>
      <c r="P317" s="199"/>
      <c r="Q317" s="203"/>
      <c r="R317" s="203"/>
      <c r="S317" s="203"/>
      <c r="T317" s="1"/>
      <c r="U317" s="35"/>
    </row>
    <row r="324" spans="1:21" ht="12.75">
      <c r="A324" s="53"/>
      <c r="B324" s="490"/>
      <c r="C324" s="52"/>
      <c r="D324" s="52"/>
      <c r="E324" s="53"/>
      <c r="F324" s="196"/>
      <c r="G324" s="196"/>
      <c r="H324" s="196"/>
      <c r="I324" s="196"/>
      <c r="J324" s="196"/>
      <c r="K324" s="203"/>
      <c r="L324" s="203"/>
      <c r="M324" s="203"/>
      <c r="N324" s="198"/>
      <c r="O324" s="199"/>
      <c r="P324" s="199"/>
      <c r="Q324" s="203"/>
      <c r="R324" s="203"/>
      <c r="S324" s="203"/>
      <c r="T324" s="1"/>
      <c r="U324" s="35"/>
    </row>
    <row r="325" spans="1:21" ht="12.75">
      <c r="A325" s="53"/>
      <c r="B325" s="490"/>
      <c r="C325" s="52"/>
      <c r="D325" s="52"/>
      <c r="E325" s="53"/>
      <c r="F325" s="196"/>
      <c r="G325" s="196"/>
      <c r="H325" s="196"/>
      <c r="I325" s="196"/>
      <c r="J325" s="196"/>
      <c r="K325" s="203"/>
      <c r="L325" s="203"/>
      <c r="M325" s="203"/>
      <c r="N325" s="198"/>
      <c r="O325" s="199"/>
      <c r="P325" s="199"/>
      <c r="Q325" s="203"/>
      <c r="R325" s="203"/>
      <c r="S325" s="203"/>
      <c r="T325" s="1"/>
      <c r="U325" s="35"/>
    </row>
  </sheetData>
  <mergeCells count="27">
    <mergeCell ref="G7:G8"/>
    <mergeCell ref="E6:E8"/>
    <mergeCell ref="F6:F8"/>
    <mergeCell ref="A6:A8"/>
    <mergeCell ref="B6:B8"/>
    <mergeCell ref="C6:C8"/>
    <mergeCell ref="D6:D8"/>
    <mergeCell ref="U134:U138"/>
    <mergeCell ref="A1:U1"/>
    <mergeCell ref="A2:U2"/>
    <mergeCell ref="A3:U3"/>
    <mergeCell ref="G6:I6"/>
    <mergeCell ref="J6:J8"/>
    <mergeCell ref="K6:M6"/>
    <mergeCell ref="N6:P6"/>
    <mergeCell ref="Q6:S6"/>
    <mergeCell ref="T6:T8"/>
    <mergeCell ref="R5:U5"/>
    <mergeCell ref="A4:U4"/>
    <mergeCell ref="O7:P7"/>
    <mergeCell ref="Q7:Q8"/>
    <mergeCell ref="R7:S7"/>
    <mergeCell ref="U6:U8"/>
    <mergeCell ref="H7:I7"/>
    <mergeCell ref="K7:K8"/>
    <mergeCell ref="L7:M7"/>
    <mergeCell ref="N7:N8"/>
  </mergeCells>
  <printOptions/>
  <pageMargins left="0.21" right="0.2" top="0.53" bottom="0.41" header="0.28" footer="0.24"/>
  <pageSetup horizontalDpi="600" verticalDpi="600" orientation="landscape" paperSize="9" scale="65" r:id="rId3"/>
  <headerFooter alignWithMargins="0">
    <oddHeader>&amp;R&amp;"Times New Roman,Bold"&amp;12Biểu 13</oddHeader>
    <oddFooter xml:space="preserve">&amp;C&amp;14&amp;P+117 </oddFooter>
  </headerFooter>
  <colBreaks count="1" manualBreakCount="1">
    <brk id="21" max="65535" man="1"/>
  </colBreaks>
  <legacyDrawing r:id="rId2"/>
</worksheet>
</file>

<file path=xl/worksheets/sheet11.xml><?xml version="1.0" encoding="utf-8"?>
<worksheet xmlns="http://schemas.openxmlformats.org/spreadsheetml/2006/main" xmlns:r="http://schemas.openxmlformats.org/officeDocument/2006/relationships">
  <sheetPr>
    <tabColor indexed="10"/>
  </sheetPr>
  <dimension ref="A1:HL39"/>
  <sheetViews>
    <sheetView zoomScaleSheetLayoutView="100" workbookViewId="0" topLeftCell="A1">
      <selection activeCell="A3" sqref="A3:N3"/>
    </sheetView>
  </sheetViews>
  <sheetFormatPr defaultColWidth="9.140625" defaultRowHeight="12.75"/>
  <cols>
    <col min="1" max="1" width="5.28125" style="7" customWidth="1"/>
    <col min="2" max="2" width="40.28125" style="226" customWidth="1"/>
    <col min="3" max="3" width="9.140625" style="229" customWidth="1"/>
    <col min="4" max="4" width="11.421875" style="228" customWidth="1"/>
    <col min="5" max="5" width="10.7109375" style="237" customWidth="1"/>
    <col min="6" max="6" width="9.140625" style="229" customWidth="1"/>
    <col min="7" max="7" width="11.140625" style="228" customWidth="1"/>
    <col min="8" max="8" width="10.421875" style="228" customWidth="1"/>
    <col min="9" max="9" width="9.8515625" style="228" customWidth="1"/>
    <col min="10" max="10" width="8.28125" style="228" customWidth="1"/>
    <col min="11" max="11" width="9.57421875" style="228" customWidth="1"/>
    <col min="12" max="12" width="11.7109375" style="228" customWidth="1"/>
    <col min="13" max="13" width="20.00390625" style="229" customWidth="1"/>
    <col min="14" max="14" width="9.8515625" style="229" customWidth="1"/>
    <col min="15" max="16384" width="9.140625" style="168" customWidth="1"/>
  </cols>
  <sheetData>
    <row r="1" spans="1:197" ht="18" customHeight="1">
      <c r="A1" s="130" t="s">
        <v>1192</v>
      </c>
      <c r="B1" s="130"/>
      <c r="C1" s="130"/>
      <c r="D1" s="130"/>
      <c r="E1" s="130"/>
      <c r="F1" s="130"/>
      <c r="G1" s="130"/>
      <c r="H1" s="130"/>
      <c r="I1" s="130"/>
      <c r="J1" s="130"/>
      <c r="K1" s="130"/>
      <c r="L1" s="130"/>
      <c r="M1" s="130"/>
      <c r="N1" s="130"/>
      <c r="O1" s="459"/>
      <c r="P1" s="459"/>
      <c r="Q1" s="459"/>
      <c r="R1" s="459"/>
      <c r="S1" s="459"/>
      <c r="T1" s="459"/>
      <c r="U1" s="459"/>
      <c r="V1" s="459" t="s">
        <v>185</v>
      </c>
      <c r="W1" s="459"/>
      <c r="X1" s="459"/>
      <c r="Y1" s="459"/>
      <c r="Z1" s="459"/>
      <c r="AA1" s="459"/>
      <c r="AB1" s="459"/>
      <c r="AC1" s="459"/>
      <c r="AD1" s="459"/>
      <c r="AE1" s="459"/>
      <c r="AF1" s="459"/>
      <c r="AG1" s="459"/>
      <c r="AH1" s="459"/>
      <c r="AI1" s="459"/>
      <c r="AJ1" s="459"/>
      <c r="AK1" s="459"/>
      <c r="AL1" s="459" t="s">
        <v>185</v>
      </c>
      <c r="AM1" s="459"/>
      <c r="AN1" s="459"/>
      <c r="AO1" s="459"/>
      <c r="AP1" s="459"/>
      <c r="AQ1" s="459"/>
      <c r="AR1" s="459"/>
      <c r="AS1" s="459"/>
      <c r="AT1" s="459"/>
      <c r="AU1" s="459"/>
      <c r="AV1" s="459"/>
      <c r="AW1" s="459"/>
      <c r="AX1" s="459"/>
      <c r="AY1" s="459"/>
      <c r="AZ1" s="459"/>
      <c r="BA1" s="459"/>
      <c r="BB1" s="459" t="s">
        <v>185</v>
      </c>
      <c r="BC1" s="459"/>
      <c r="BD1" s="459"/>
      <c r="BE1" s="459"/>
      <c r="BF1" s="459"/>
      <c r="BG1" s="459"/>
      <c r="BH1" s="459"/>
      <c r="BI1" s="459"/>
      <c r="BJ1" s="459"/>
      <c r="BK1" s="459"/>
      <c r="BL1" s="459"/>
      <c r="BM1" s="459"/>
      <c r="BN1" s="459"/>
      <c r="BO1" s="459"/>
      <c r="BP1" s="459"/>
      <c r="BQ1" s="459"/>
      <c r="BR1" s="459" t="s">
        <v>185</v>
      </c>
      <c r="BS1" s="459"/>
      <c r="BT1" s="459"/>
      <c r="BU1" s="459"/>
      <c r="BV1" s="459"/>
      <c r="BW1" s="459"/>
      <c r="BX1" s="459"/>
      <c r="BY1" s="459"/>
      <c r="BZ1" s="459"/>
      <c r="CA1" s="459"/>
      <c r="CB1" s="459"/>
      <c r="CC1" s="459"/>
      <c r="CD1" s="459"/>
      <c r="CE1" s="459"/>
      <c r="CF1" s="459"/>
      <c r="CG1" s="459"/>
      <c r="CH1" s="459" t="s">
        <v>185</v>
      </c>
      <c r="CI1" s="459"/>
      <c r="CJ1" s="459"/>
      <c r="CK1" s="459"/>
      <c r="CL1" s="459"/>
      <c r="CM1" s="459"/>
      <c r="CN1" s="459"/>
      <c r="CO1" s="459"/>
      <c r="CP1" s="459"/>
      <c r="CQ1" s="459"/>
      <c r="CR1" s="459"/>
      <c r="CS1" s="459"/>
      <c r="CT1" s="459"/>
      <c r="CU1" s="459"/>
      <c r="CV1" s="459"/>
      <c r="CW1" s="459"/>
      <c r="CX1" s="459" t="s">
        <v>185</v>
      </c>
      <c r="CY1" s="459"/>
      <c r="CZ1" s="459"/>
      <c r="DA1" s="459"/>
      <c r="DB1" s="459"/>
      <c r="DC1" s="459"/>
      <c r="DD1" s="459"/>
      <c r="DE1" s="459"/>
      <c r="DF1" s="459"/>
      <c r="DG1" s="459"/>
      <c r="DH1" s="459"/>
      <c r="DI1" s="459"/>
      <c r="DJ1" s="459"/>
      <c r="DK1" s="459"/>
      <c r="DL1" s="459"/>
      <c r="DM1" s="459"/>
      <c r="DN1" s="459" t="s">
        <v>185</v>
      </c>
      <c r="DO1" s="459"/>
      <c r="DP1" s="459"/>
      <c r="DQ1" s="459"/>
      <c r="DR1" s="459"/>
      <c r="DS1" s="459"/>
      <c r="DT1" s="459"/>
      <c r="DU1" s="459"/>
      <c r="DV1" s="459"/>
      <c r="DW1" s="459"/>
      <c r="DX1" s="459"/>
      <c r="DY1" s="459"/>
      <c r="DZ1" s="459"/>
      <c r="EA1" s="459"/>
      <c r="EB1" s="459"/>
      <c r="EC1" s="459"/>
      <c r="ED1" s="459" t="s">
        <v>185</v>
      </c>
      <c r="EE1" s="459"/>
      <c r="EF1" s="459"/>
      <c r="EG1" s="459"/>
      <c r="EH1" s="459"/>
      <c r="EI1" s="459"/>
      <c r="EJ1" s="459"/>
      <c r="EK1" s="459"/>
      <c r="EL1" s="459"/>
      <c r="EM1" s="459"/>
      <c r="EN1" s="459"/>
      <c r="EO1" s="459"/>
      <c r="EP1" s="459"/>
      <c r="EQ1" s="459"/>
      <c r="ER1" s="459"/>
      <c r="ES1" s="459"/>
      <c r="ET1" s="459" t="s">
        <v>185</v>
      </c>
      <c r="EU1" s="459"/>
      <c r="EV1" s="459"/>
      <c r="EW1" s="459"/>
      <c r="EX1" s="459"/>
      <c r="EY1" s="459"/>
      <c r="EZ1" s="459"/>
      <c r="FA1" s="459"/>
      <c r="FB1" s="459"/>
      <c r="FC1" s="459"/>
      <c r="FD1" s="459"/>
      <c r="FE1" s="459"/>
      <c r="FF1" s="459"/>
      <c r="FG1" s="459"/>
      <c r="FH1" s="459"/>
      <c r="FI1" s="459"/>
      <c r="FJ1" s="459" t="s">
        <v>185</v>
      </c>
      <c r="FK1" s="459"/>
      <c r="FL1" s="459"/>
      <c r="FM1" s="459"/>
      <c r="FN1" s="459"/>
      <c r="FO1" s="459"/>
      <c r="FP1" s="459"/>
      <c r="FQ1" s="459"/>
      <c r="FR1" s="459"/>
      <c r="FS1" s="459"/>
      <c r="FT1" s="459"/>
      <c r="FU1" s="459"/>
      <c r="FV1" s="459"/>
      <c r="FW1" s="459"/>
      <c r="FX1" s="459"/>
      <c r="FY1" s="459"/>
      <c r="FZ1" s="459" t="s">
        <v>185</v>
      </c>
      <c r="GA1" s="459"/>
      <c r="GB1" s="459"/>
      <c r="GC1" s="459"/>
      <c r="GD1" s="459"/>
      <c r="GE1" s="459"/>
      <c r="GF1" s="459"/>
      <c r="GG1" s="459"/>
      <c r="GH1" s="459"/>
      <c r="GI1" s="459"/>
      <c r="GJ1" s="459"/>
      <c r="GK1" s="459"/>
      <c r="GL1" s="459"/>
      <c r="GM1" s="459"/>
      <c r="GN1" s="459"/>
      <c r="GO1" s="459"/>
    </row>
    <row r="2" spans="1:197" ht="21.75" customHeight="1">
      <c r="A2" s="230" t="s">
        <v>241</v>
      </c>
      <c r="B2" s="230"/>
      <c r="C2" s="230"/>
      <c r="D2" s="230"/>
      <c r="E2" s="230"/>
      <c r="F2" s="230"/>
      <c r="G2" s="230"/>
      <c r="H2" s="230"/>
      <c r="I2" s="230"/>
      <c r="J2" s="230"/>
      <c r="K2" s="230"/>
      <c r="L2" s="230"/>
      <c r="M2" s="230"/>
      <c r="N2" s="230"/>
      <c r="O2" s="459"/>
      <c r="P2" s="459"/>
      <c r="Q2" s="459"/>
      <c r="R2" s="459"/>
      <c r="S2" s="459"/>
      <c r="T2" s="459"/>
      <c r="U2" s="459"/>
      <c r="V2" s="459" t="s">
        <v>186</v>
      </c>
      <c r="W2" s="459"/>
      <c r="X2" s="459"/>
      <c r="Y2" s="459"/>
      <c r="Z2" s="459"/>
      <c r="AA2" s="459"/>
      <c r="AB2" s="459"/>
      <c r="AC2" s="459"/>
      <c r="AD2" s="459"/>
      <c r="AE2" s="459"/>
      <c r="AF2" s="459"/>
      <c r="AG2" s="459"/>
      <c r="AH2" s="459"/>
      <c r="AI2" s="459"/>
      <c r="AJ2" s="459"/>
      <c r="AK2" s="459"/>
      <c r="AL2" s="459" t="s">
        <v>186</v>
      </c>
      <c r="AM2" s="459"/>
      <c r="AN2" s="459"/>
      <c r="AO2" s="459"/>
      <c r="AP2" s="459"/>
      <c r="AQ2" s="459"/>
      <c r="AR2" s="459"/>
      <c r="AS2" s="459"/>
      <c r="AT2" s="459"/>
      <c r="AU2" s="459"/>
      <c r="AV2" s="459"/>
      <c r="AW2" s="459"/>
      <c r="AX2" s="459"/>
      <c r="AY2" s="459"/>
      <c r="AZ2" s="459"/>
      <c r="BA2" s="459"/>
      <c r="BB2" s="459" t="s">
        <v>186</v>
      </c>
      <c r="BC2" s="459"/>
      <c r="BD2" s="459"/>
      <c r="BE2" s="459"/>
      <c r="BF2" s="459"/>
      <c r="BG2" s="459"/>
      <c r="BH2" s="459"/>
      <c r="BI2" s="459"/>
      <c r="BJ2" s="459"/>
      <c r="BK2" s="459"/>
      <c r="BL2" s="459"/>
      <c r="BM2" s="459"/>
      <c r="BN2" s="459"/>
      <c r="BO2" s="459"/>
      <c r="BP2" s="459"/>
      <c r="BQ2" s="459"/>
      <c r="BR2" s="459" t="s">
        <v>186</v>
      </c>
      <c r="BS2" s="459"/>
      <c r="BT2" s="459"/>
      <c r="BU2" s="459"/>
      <c r="BV2" s="459"/>
      <c r="BW2" s="459"/>
      <c r="BX2" s="459"/>
      <c r="BY2" s="459"/>
      <c r="BZ2" s="459"/>
      <c r="CA2" s="459"/>
      <c r="CB2" s="459"/>
      <c r="CC2" s="459"/>
      <c r="CD2" s="459"/>
      <c r="CE2" s="459"/>
      <c r="CF2" s="459"/>
      <c r="CG2" s="459"/>
      <c r="CH2" s="459" t="s">
        <v>186</v>
      </c>
      <c r="CI2" s="459"/>
      <c r="CJ2" s="459"/>
      <c r="CK2" s="459"/>
      <c r="CL2" s="459"/>
      <c r="CM2" s="459"/>
      <c r="CN2" s="459"/>
      <c r="CO2" s="459"/>
      <c r="CP2" s="459"/>
      <c r="CQ2" s="459"/>
      <c r="CR2" s="459"/>
      <c r="CS2" s="459"/>
      <c r="CT2" s="459"/>
      <c r="CU2" s="459"/>
      <c r="CV2" s="459"/>
      <c r="CW2" s="459"/>
      <c r="CX2" s="459" t="s">
        <v>186</v>
      </c>
      <c r="CY2" s="459"/>
      <c r="CZ2" s="459"/>
      <c r="DA2" s="459"/>
      <c r="DB2" s="459"/>
      <c r="DC2" s="459"/>
      <c r="DD2" s="459"/>
      <c r="DE2" s="459"/>
      <c r="DF2" s="459"/>
      <c r="DG2" s="459"/>
      <c r="DH2" s="459"/>
      <c r="DI2" s="459"/>
      <c r="DJ2" s="459"/>
      <c r="DK2" s="459"/>
      <c r="DL2" s="459"/>
      <c r="DM2" s="459"/>
      <c r="DN2" s="459" t="s">
        <v>186</v>
      </c>
      <c r="DO2" s="459"/>
      <c r="DP2" s="459"/>
      <c r="DQ2" s="459"/>
      <c r="DR2" s="459"/>
      <c r="DS2" s="459"/>
      <c r="DT2" s="459"/>
      <c r="DU2" s="459"/>
      <c r="DV2" s="459"/>
      <c r="DW2" s="459"/>
      <c r="DX2" s="459"/>
      <c r="DY2" s="459"/>
      <c r="DZ2" s="459"/>
      <c r="EA2" s="459"/>
      <c r="EB2" s="459"/>
      <c r="EC2" s="459"/>
      <c r="ED2" s="459" t="s">
        <v>186</v>
      </c>
      <c r="EE2" s="459"/>
      <c r="EF2" s="459"/>
      <c r="EG2" s="459"/>
      <c r="EH2" s="459"/>
      <c r="EI2" s="459"/>
      <c r="EJ2" s="459"/>
      <c r="EK2" s="459"/>
      <c r="EL2" s="459"/>
      <c r="EM2" s="459"/>
      <c r="EN2" s="459"/>
      <c r="EO2" s="459"/>
      <c r="EP2" s="459"/>
      <c r="EQ2" s="459"/>
      <c r="ER2" s="459"/>
      <c r="ES2" s="459"/>
      <c r="ET2" s="459" t="s">
        <v>186</v>
      </c>
      <c r="EU2" s="459"/>
      <c r="EV2" s="459"/>
      <c r="EW2" s="459"/>
      <c r="EX2" s="459"/>
      <c r="EY2" s="459"/>
      <c r="EZ2" s="459"/>
      <c r="FA2" s="459"/>
      <c r="FB2" s="459"/>
      <c r="FC2" s="459"/>
      <c r="FD2" s="459"/>
      <c r="FE2" s="459"/>
      <c r="FF2" s="459"/>
      <c r="FG2" s="459"/>
      <c r="FH2" s="459"/>
      <c r="FI2" s="459"/>
      <c r="FJ2" s="459" t="s">
        <v>186</v>
      </c>
      <c r="FK2" s="459"/>
      <c r="FL2" s="459"/>
      <c r="FM2" s="459"/>
      <c r="FN2" s="459"/>
      <c r="FO2" s="459"/>
      <c r="FP2" s="459"/>
      <c r="FQ2" s="459"/>
      <c r="FR2" s="459"/>
      <c r="FS2" s="459"/>
      <c r="FT2" s="459"/>
      <c r="FU2" s="459"/>
      <c r="FV2" s="459"/>
      <c r="FW2" s="459"/>
      <c r="FX2" s="459"/>
      <c r="FY2" s="459"/>
      <c r="FZ2" s="459" t="s">
        <v>186</v>
      </c>
      <c r="GA2" s="459"/>
      <c r="GB2" s="459"/>
      <c r="GC2" s="459"/>
      <c r="GD2" s="459"/>
      <c r="GE2" s="459"/>
      <c r="GF2" s="459"/>
      <c r="GG2" s="459"/>
      <c r="GH2" s="459"/>
      <c r="GI2" s="459"/>
      <c r="GJ2" s="459"/>
      <c r="GK2" s="459"/>
      <c r="GL2" s="459"/>
      <c r="GM2" s="459"/>
      <c r="GN2" s="459"/>
      <c r="GO2" s="459"/>
    </row>
    <row r="3" spans="1:220" s="512" customFormat="1" ht="12.75">
      <c r="A3" s="547" t="str">
        <f>+'Bieu so 4'!A3</f>
        <v>                   (Kèm theo Quyết định số: 41/2010/QĐ-UBND ngày 29/12/2010 của UBND tỉnh Vĩnh Phúc)</v>
      </c>
      <c r="B3" s="547"/>
      <c r="C3" s="547"/>
      <c r="D3" s="547"/>
      <c r="E3" s="547"/>
      <c r="F3" s="547"/>
      <c r="G3" s="547"/>
      <c r="H3" s="547"/>
      <c r="I3" s="547"/>
      <c r="J3" s="547"/>
      <c r="K3" s="547"/>
      <c r="L3" s="547"/>
      <c r="M3" s="547"/>
      <c r="N3" s="547"/>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c r="DV3" s="258"/>
      <c r="DW3" s="258"/>
      <c r="DX3" s="258"/>
      <c r="DY3" s="258"/>
      <c r="DZ3" s="258"/>
      <c r="EA3" s="258"/>
      <c r="EB3" s="258"/>
      <c r="EC3" s="258"/>
      <c r="ED3" s="258"/>
      <c r="EE3" s="258"/>
      <c r="EF3" s="258"/>
      <c r="EG3" s="258"/>
      <c r="EH3" s="258"/>
      <c r="EI3" s="258"/>
      <c r="EJ3" s="258"/>
      <c r="EK3" s="258"/>
      <c r="EL3" s="258"/>
      <c r="EM3" s="258"/>
      <c r="EN3" s="258"/>
      <c r="EO3" s="258"/>
      <c r="EP3" s="258"/>
      <c r="EQ3" s="258"/>
      <c r="ER3" s="258"/>
      <c r="ES3" s="258"/>
      <c r="ET3" s="258"/>
      <c r="EU3" s="258"/>
      <c r="EV3" s="258"/>
      <c r="EW3" s="258"/>
      <c r="EX3" s="258"/>
      <c r="EY3" s="258"/>
      <c r="EZ3" s="258"/>
      <c r="FA3" s="258"/>
      <c r="FB3" s="258"/>
      <c r="FC3" s="258"/>
      <c r="FD3" s="258"/>
      <c r="FE3" s="258"/>
      <c r="FF3" s="258"/>
      <c r="FG3" s="258"/>
      <c r="FH3" s="258"/>
      <c r="FI3" s="258"/>
      <c r="FJ3" s="258"/>
      <c r="FK3" s="258"/>
      <c r="FL3" s="258"/>
      <c r="FM3" s="258"/>
      <c r="FN3" s="258"/>
      <c r="FO3" s="258"/>
      <c r="FP3" s="258"/>
      <c r="FQ3" s="258"/>
      <c r="FR3" s="258"/>
      <c r="FS3" s="258"/>
      <c r="FT3" s="258"/>
      <c r="FU3" s="258"/>
      <c r="FV3" s="258"/>
      <c r="FW3" s="258"/>
      <c r="FX3" s="258"/>
      <c r="FY3" s="258"/>
      <c r="FZ3" s="258"/>
      <c r="GA3" s="258"/>
      <c r="GB3" s="258"/>
      <c r="GC3" s="258"/>
      <c r="GD3" s="258"/>
      <c r="GE3" s="258"/>
      <c r="GF3" s="258"/>
      <c r="GG3" s="258"/>
      <c r="GH3" s="258"/>
      <c r="GI3" s="258"/>
      <c r="GJ3" s="258"/>
      <c r="GK3" s="258"/>
      <c r="GL3" s="258"/>
      <c r="GM3" s="258"/>
      <c r="GN3" s="258"/>
      <c r="GO3" s="258"/>
      <c r="GP3" s="258"/>
      <c r="GQ3" s="258"/>
      <c r="GR3" s="258"/>
      <c r="GS3" s="258"/>
      <c r="GT3" s="258"/>
      <c r="GU3" s="258"/>
      <c r="GV3" s="258"/>
      <c r="GW3" s="258"/>
      <c r="GX3" s="258"/>
      <c r="GY3" s="258"/>
      <c r="GZ3" s="258"/>
      <c r="HA3" s="258"/>
      <c r="HB3" s="258"/>
      <c r="HC3" s="258"/>
      <c r="HD3" s="258"/>
      <c r="HE3" s="258"/>
      <c r="HF3" s="258"/>
      <c r="HG3" s="258"/>
      <c r="HH3" s="258"/>
      <c r="HI3" s="258"/>
      <c r="HJ3" s="258"/>
      <c r="HK3" s="258"/>
      <c r="HL3" s="258"/>
    </row>
    <row r="4" spans="1:220" s="512" customFormat="1" ht="12.75">
      <c r="A4" s="513"/>
      <c r="B4" s="513"/>
      <c r="C4" s="513"/>
      <c r="D4" s="513"/>
      <c r="E4" s="513"/>
      <c r="F4" s="513"/>
      <c r="G4" s="513"/>
      <c r="H4" s="513"/>
      <c r="I4" s="513"/>
      <c r="J4" s="513"/>
      <c r="K4" s="513"/>
      <c r="L4" s="513"/>
      <c r="M4" s="513"/>
      <c r="N4" s="513"/>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c r="EI4" s="258"/>
      <c r="EJ4" s="258"/>
      <c r="EK4" s="258"/>
      <c r="EL4" s="258"/>
      <c r="EM4" s="258"/>
      <c r="EN4" s="258"/>
      <c r="EO4" s="258"/>
      <c r="EP4" s="258"/>
      <c r="EQ4" s="258"/>
      <c r="ER4" s="258"/>
      <c r="ES4" s="258"/>
      <c r="ET4" s="258"/>
      <c r="EU4" s="258"/>
      <c r="EV4" s="258"/>
      <c r="EW4" s="258"/>
      <c r="EX4" s="258"/>
      <c r="EY4" s="258"/>
      <c r="EZ4" s="258"/>
      <c r="FA4" s="258"/>
      <c r="FB4" s="258"/>
      <c r="FC4" s="258"/>
      <c r="FD4" s="258"/>
      <c r="FE4" s="258"/>
      <c r="FF4" s="258"/>
      <c r="FG4" s="258"/>
      <c r="FH4" s="258"/>
      <c r="FI4" s="258"/>
      <c r="FJ4" s="258"/>
      <c r="FK4" s="258"/>
      <c r="FL4" s="258"/>
      <c r="FM4" s="258"/>
      <c r="FN4" s="258"/>
      <c r="FO4" s="258"/>
      <c r="FP4" s="258"/>
      <c r="FQ4" s="258"/>
      <c r="FR4" s="258"/>
      <c r="FS4" s="258"/>
      <c r="FT4" s="258"/>
      <c r="FU4" s="258"/>
      <c r="FV4" s="258"/>
      <c r="FW4" s="258"/>
      <c r="FX4" s="258"/>
      <c r="FY4" s="258"/>
      <c r="FZ4" s="258"/>
      <c r="GA4" s="258"/>
      <c r="GB4" s="258"/>
      <c r="GC4" s="258"/>
      <c r="GD4" s="258"/>
      <c r="GE4" s="258"/>
      <c r="GF4" s="258"/>
      <c r="GG4" s="258"/>
      <c r="GH4" s="258"/>
      <c r="GI4" s="258"/>
      <c r="GJ4" s="258"/>
      <c r="GK4" s="258"/>
      <c r="GL4" s="258"/>
      <c r="GM4" s="258"/>
      <c r="GN4" s="258"/>
      <c r="GO4" s="258"/>
      <c r="GP4" s="258"/>
      <c r="GQ4" s="258"/>
      <c r="GR4" s="258"/>
      <c r="GS4" s="258"/>
      <c r="GT4" s="258"/>
      <c r="GU4" s="258"/>
      <c r="GV4" s="258"/>
      <c r="GW4" s="258"/>
      <c r="GX4" s="258"/>
      <c r="GY4" s="258"/>
      <c r="GZ4" s="258"/>
      <c r="HA4" s="258"/>
      <c r="HB4" s="258"/>
      <c r="HC4" s="258"/>
      <c r="HD4" s="258"/>
      <c r="HE4" s="258"/>
      <c r="HF4" s="258"/>
      <c r="HG4" s="258"/>
      <c r="HH4" s="258"/>
      <c r="HI4" s="258"/>
      <c r="HJ4" s="258"/>
      <c r="HK4" s="258"/>
      <c r="HL4" s="258"/>
    </row>
    <row r="5" spans="2:14" ht="13.5">
      <c r="B5" s="235"/>
      <c r="D5" s="223"/>
      <c r="H5" s="216"/>
      <c r="I5" s="216"/>
      <c r="J5" s="216"/>
      <c r="M5" s="514" t="str">
        <f>'Bieu so 13'!R5</f>
        <v>Đơn vị tính: Triệu đồng</v>
      </c>
      <c r="N5" s="238"/>
    </row>
    <row r="6" spans="1:14" s="181" customFormat="1" ht="50.25" customHeight="1">
      <c r="A6" s="179" t="s">
        <v>1106</v>
      </c>
      <c r="B6" s="178" t="s">
        <v>188</v>
      </c>
      <c r="C6" s="178" t="s">
        <v>190</v>
      </c>
      <c r="D6" s="180" t="s">
        <v>1521</v>
      </c>
      <c r="E6" s="180" t="s">
        <v>1529</v>
      </c>
      <c r="F6" s="180" t="s">
        <v>672</v>
      </c>
      <c r="G6" s="178" t="s">
        <v>673</v>
      </c>
      <c r="H6" s="178" t="s">
        <v>1243</v>
      </c>
      <c r="I6" s="178"/>
      <c r="J6" s="178"/>
      <c r="K6" s="178" t="s">
        <v>194</v>
      </c>
      <c r="L6" s="282" t="s">
        <v>242</v>
      </c>
      <c r="M6" s="180" t="s">
        <v>195</v>
      </c>
      <c r="N6" s="178" t="s">
        <v>198</v>
      </c>
    </row>
    <row r="7" spans="1:14" s="181" customFormat="1" ht="30.75" customHeight="1">
      <c r="A7" s="183"/>
      <c r="B7" s="178"/>
      <c r="C7" s="178"/>
      <c r="D7" s="180"/>
      <c r="E7" s="180"/>
      <c r="F7" s="180"/>
      <c r="G7" s="178"/>
      <c r="H7" s="178" t="s">
        <v>196</v>
      </c>
      <c r="I7" s="178" t="s">
        <v>197</v>
      </c>
      <c r="J7" s="178"/>
      <c r="K7" s="178"/>
      <c r="L7" s="286"/>
      <c r="M7" s="180"/>
      <c r="N7" s="178"/>
    </row>
    <row r="8" spans="1:14" s="181" customFormat="1" ht="25.5">
      <c r="A8" s="183"/>
      <c r="B8" s="179"/>
      <c r="C8" s="179"/>
      <c r="D8" s="515"/>
      <c r="E8" s="515"/>
      <c r="F8" s="515"/>
      <c r="G8" s="179"/>
      <c r="H8" s="179"/>
      <c r="I8" s="186" t="s">
        <v>1523</v>
      </c>
      <c r="J8" s="186" t="s">
        <v>1524</v>
      </c>
      <c r="K8" s="179"/>
      <c r="L8" s="286"/>
      <c r="M8" s="515"/>
      <c r="N8" s="179"/>
    </row>
    <row r="9" spans="1:14" s="250" customFormat="1" ht="12.75">
      <c r="A9" s="516"/>
      <c r="B9" s="63" t="s">
        <v>196</v>
      </c>
      <c r="C9" s="63"/>
      <c r="D9" s="189">
        <v>308831</v>
      </c>
      <c r="E9" s="189">
        <v>298480</v>
      </c>
      <c r="F9" s="63"/>
      <c r="G9" s="189">
        <v>43381</v>
      </c>
      <c r="H9" s="189">
        <v>110620</v>
      </c>
      <c r="I9" s="189">
        <v>104420</v>
      </c>
      <c r="J9" s="189">
        <v>6200</v>
      </c>
      <c r="K9" s="189">
        <v>187860</v>
      </c>
      <c r="L9" s="189">
        <v>50000</v>
      </c>
      <c r="M9" s="62"/>
      <c r="N9" s="517"/>
    </row>
    <row r="10" spans="1:14" s="518" customFormat="1" ht="12.75">
      <c r="A10" s="5" t="s">
        <v>204</v>
      </c>
      <c r="B10" s="111" t="s">
        <v>1652</v>
      </c>
      <c r="C10" s="5"/>
      <c r="D10" s="192">
        <v>131942</v>
      </c>
      <c r="E10" s="192">
        <v>130345</v>
      </c>
      <c r="F10" s="65"/>
      <c r="G10" s="192">
        <v>36406</v>
      </c>
      <c r="H10" s="192">
        <v>38840</v>
      </c>
      <c r="I10" s="192">
        <v>32640</v>
      </c>
      <c r="J10" s="192">
        <v>6200</v>
      </c>
      <c r="K10" s="192">
        <v>91505</v>
      </c>
      <c r="L10" s="192">
        <v>20000</v>
      </c>
      <c r="M10" s="64"/>
      <c r="N10" s="111"/>
    </row>
    <row r="11" spans="1:14" s="521" customFormat="1" ht="13.5">
      <c r="A11" s="482" t="s">
        <v>649</v>
      </c>
      <c r="B11" s="519" t="s">
        <v>365</v>
      </c>
      <c r="C11" s="519"/>
      <c r="D11" s="520">
        <v>82681</v>
      </c>
      <c r="E11" s="520">
        <v>80647</v>
      </c>
      <c r="F11" s="482"/>
      <c r="G11" s="520">
        <v>36406</v>
      </c>
      <c r="H11" s="520">
        <v>35840</v>
      </c>
      <c r="I11" s="520">
        <v>32640</v>
      </c>
      <c r="J11" s="520">
        <v>3200</v>
      </c>
      <c r="K11" s="520">
        <v>44807</v>
      </c>
      <c r="L11" s="520">
        <v>9000</v>
      </c>
      <c r="M11" s="111"/>
      <c r="N11" s="111"/>
    </row>
    <row r="12" spans="1:14" s="523" customFormat="1" ht="43.5" customHeight="1">
      <c r="A12" s="2">
        <v>1</v>
      </c>
      <c r="B12" s="76" t="s">
        <v>366</v>
      </c>
      <c r="C12" s="76" t="s">
        <v>1307</v>
      </c>
      <c r="D12" s="198">
        <v>13777</v>
      </c>
      <c r="E12" s="198">
        <v>13777</v>
      </c>
      <c r="F12" s="2" t="s">
        <v>1058</v>
      </c>
      <c r="G12" s="198">
        <v>8500</v>
      </c>
      <c r="H12" s="198">
        <v>8500</v>
      </c>
      <c r="I12" s="198">
        <v>8500</v>
      </c>
      <c r="J12" s="198">
        <v>0</v>
      </c>
      <c r="K12" s="198">
        <v>5277</v>
      </c>
      <c r="L12" s="198">
        <v>2000</v>
      </c>
      <c r="M12" s="522" t="s">
        <v>364</v>
      </c>
      <c r="N12" s="76"/>
    </row>
    <row r="13" spans="1:14" s="523" customFormat="1" ht="12.75">
      <c r="A13" s="2">
        <v>2</v>
      </c>
      <c r="B13" s="76" t="s">
        <v>1308</v>
      </c>
      <c r="C13" s="76" t="s">
        <v>1309</v>
      </c>
      <c r="D13" s="198">
        <v>35608</v>
      </c>
      <c r="E13" s="198">
        <v>33574</v>
      </c>
      <c r="F13" s="2" t="s">
        <v>505</v>
      </c>
      <c r="G13" s="198">
        <v>12206</v>
      </c>
      <c r="H13" s="198">
        <v>12100</v>
      </c>
      <c r="I13" s="198">
        <v>10000</v>
      </c>
      <c r="J13" s="198">
        <v>2100</v>
      </c>
      <c r="K13" s="198">
        <v>21474</v>
      </c>
      <c r="L13" s="198">
        <v>2000</v>
      </c>
      <c r="M13" s="524" t="s">
        <v>1310</v>
      </c>
      <c r="N13" s="2"/>
    </row>
    <row r="14" spans="1:14" s="523" customFormat="1" ht="25.5">
      <c r="A14" s="2">
        <v>3</v>
      </c>
      <c r="B14" s="76" t="s">
        <v>1501</v>
      </c>
      <c r="C14" s="76" t="s">
        <v>1502</v>
      </c>
      <c r="D14" s="198">
        <v>21320</v>
      </c>
      <c r="E14" s="198">
        <v>21320</v>
      </c>
      <c r="F14" s="2" t="s">
        <v>1670</v>
      </c>
      <c r="G14" s="198">
        <v>10200</v>
      </c>
      <c r="H14" s="198">
        <v>10100</v>
      </c>
      <c r="I14" s="198">
        <v>9000</v>
      </c>
      <c r="J14" s="198">
        <v>1100</v>
      </c>
      <c r="K14" s="198">
        <v>11220</v>
      </c>
      <c r="L14" s="198">
        <v>3000</v>
      </c>
      <c r="M14" s="524" t="s">
        <v>1310</v>
      </c>
      <c r="N14" s="76"/>
    </row>
    <row r="15" spans="1:14" s="523" customFormat="1" ht="25.5">
      <c r="A15" s="2">
        <v>4</v>
      </c>
      <c r="B15" s="76" t="s">
        <v>1507</v>
      </c>
      <c r="C15" s="76"/>
      <c r="D15" s="198">
        <v>11976</v>
      </c>
      <c r="E15" s="198">
        <v>11976</v>
      </c>
      <c r="F15" s="2" t="s">
        <v>1059</v>
      </c>
      <c r="G15" s="198">
        <v>5500</v>
      </c>
      <c r="H15" s="198">
        <v>5140</v>
      </c>
      <c r="I15" s="198">
        <v>5140</v>
      </c>
      <c r="J15" s="198">
        <v>0</v>
      </c>
      <c r="K15" s="198">
        <v>6836</v>
      </c>
      <c r="L15" s="198">
        <v>2000</v>
      </c>
      <c r="M15" s="524" t="s">
        <v>1310</v>
      </c>
      <c r="N15" s="76"/>
    </row>
    <row r="16" spans="1:14" s="526" customFormat="1" ht="13.5">
      <c r="A16" s="482" t="s">
        <v>1022</v>
      </c>
      <c r="B16" s="519" t="s">
        <v>705</v>
      </c>
      <c r="C16" s="519"/>
      <c r="D16" s="520">
        <v>49261</v>
      </c>
      <c r="E16" s="520">
        <v>49698</v>
      </c>
      <c r="F16" s="520"/>
      <c r="G16" s="520">
        <v>0</v>
      </c>
      <c r="H16" s="520">
        <v>3000</v>
      </c>
      <c r="I16" s="520">
        <v>0</v>
      </c>
      <c r="J16" s="520">
        <v>3000</v>
      </c>
      <c r="K16" s="520">
        <v>46698</v>
      </c>
      <c r="L16" s="520">
        <v>11000</v>
      </c>
      <c r="M16" s="525"/>
      <c r="N16" s="519"/>
    </row>
    <row r="17" spans="1:14" s="523" customFormat="1" ht="51" customHeight="1">
      <c r="A17" s="2">
        <v>1</v>
      </c>
      <c r="B17" s="76" t="s">
        <v>1508</v>
      </c>
      <c r="C17" s="76"/>
      <c r="D17" s="198">
        <v>3189</v>
      </c>
      <c r="E17" s="198">
        <v>3626</v>
      </c>
      <c r="F17" s="2" t="s">
        <v>521</v>
      </c>
      <c r="G17" s="198">
        <v>0</v>
      </c>
      <c r="H17" s="198">
        <v>0</v>
      </c>
      <c r="I17" s="198">
        <v>0</v>
      </c>
      <c r="J17" s="198">
        <v>0</v>
      </c>
      <c r="K17" s="198">
        <v>3626</v>
      </c>
      <c r="L17" s="198">
        <v>2000</v>
      </c>
      <c r="M17" s="522" t="s">
        <v>1509</v>
      </c>
      <c r="N17" s="76"/>
    </row>
    <row r="18" spans="1:14" s="523" customFormat="1" ht="12.75">
      <c r="A18" s="2">
        <v>2</v>
      </c>
      <c r="B18" s="76" t="s">
        <v>1510</v>
      </c>
      <c r="C18" s="76"/>
      <c r="D18" s="198">
        <v>18935</v>
      </c>
      <c r="E18" s="198">
        <v>18935</v>
      </c>
      <c r="F18" s="2" t="s">
        <v>506</v>
      </c>
      <c r="G18" s="198">
        <v>0</v>
      </c>
      <c r="H18" s="198">
        <v>3000</v>
      </c>
      <c r="I18" s="198">
        <v>0</v>
      </c>
      <c r="J18" s="198">
        <v>3000</v>
      </c>
      <c r="K18" s="198">
        <v>15935</v>
      </c>
      <c r="L18" s="198">
        <v>3000</v>
      </c>
      <c r="M18" s="524" t="s">
        <v>1310</v>
      </c>
      <c r="N18" s="76"/>
    </row>
    <row r="19" spans="1:14" s="523" customFormat="1" ht="25.5">
      <c r="A19" s="2">
        <v>3</v>
      </c>
      <c r="B19" s="76" t="s">
        <v>1468</v>
      </c>
      <c r="C19" s="76"/>
      <c r="D19" s="198">
        <v>10089</v>
      </c>
      <c r="E19" s="198">
        <v>10089</v>
      </c>
      <c r="F19" s="2" t="s">
        <v>506</v>
      </c>
      <c r="G19" s="198">
        <v>0</v>
      </c>
      <c r="H19" s="198">
        <v>0</v>
      </c>
      <c r="I19" s="198">
        <v>0</v>
      </c>
      <c r="J19" s="198">
        <v>0</v>
      </c>
      <c r="K19" s="198">
        <v>10089</v>
      </c>
      <c r="L19" s="198">
        <v>2000</v>
      </c>
      <c r="M19" s="522" t="s">
        <v>1310</v>
      </c>
      <c r="N19" s="76"/>
    </row>
    <row r="20" spans="1:14" s="523" customFormat="1" ht="25.5">
      <c r="A20" s="2">
        <v>4</v>
      </c>
      <c r="B20" s="76" t="s">
        <v>1320</v>
      </c>
      <c r="C20" s="66"/>
      <c r="D20" s="199">
        <v>11374</v>
      </c>
      <c r="E20" s="198">
        <v>11374</v>
      </c>
      <c r="F20" s="2" t="s">
        <v>506</v>
      </c>
      <c r="G20" s="198">
        <v>0</v>
      </c>
      <c r="H20" s="198">
        <v>0</v>
      </c>
      <c r="I20" s="198">
        <v>0</v>
      </c>
      <c r="J20" s="198">
        <v>0</v>
      </c>
      <c r="K20" s="198">
        <v>11374</v>
      </c>
      <c r="L20" s="198">
        <v>2500</v>
      </c>
      <c r="M20" s="522" t="s">
        <v>903</v>
      </c>
      <c r="N20" s="76"/>
    </row>
    <row r="21" spans="1:14" s="523" customFormat="1" ht="12.75">
      <c r="A21" s="2">
        <v>5</v>
      </c>
      <c r="B21" s="79" t="s">
        <v>605</v>
      </c>
      <c r="C21" s="55"/>
      <c r="D21" s="199">
        <v>5674</v>
      </c>
      <c r="E21" s="199">
        <v>5674</v>
      </c>
      <c r="F21" s="2" t="s">
        <v>506</v>
      </c>
      <c r="G21" s="198">
        <v>0</v>
      </c>
      <c r="H21" s="199">
        <v>0</v>
      </c>
      <c r="I21" s="199">
        <v>0</v>
      </c>
      <c r="J21" s="199">
        <v>0</v>
      </c>
      <c r="K21" s="198">
        <v>5674</v>
      </c>
      <c r="L21" s="198">
        <v>1500</v>
      </c>
      <c r="M21" s="522" t="s">
        <v>998</v>
      </c>
      <c r="N21" s="76"/>
    </row>
    <row r="22" spans="1:14" s="518" customFormat="1" ht="12.75">
      <c r="A22" s="5" t="s">
        <v>210</v>
      </c>
      <c r="B22" s="111" t="s">
        <v>1622</v>
      </c>
      <c r="C22" s="5"/>
      <c r="D22" s="192">
        <v>176889</v>
      </c>
      <c r="E22" s="192">
        <v>168135</v>
      </c>
      <c r="F22" s="65">
        <v>0</v>
      </c>
      <c r="G22" s="192">
        <v>6975</v>
      </c>
      <c r="H22" s="192">
        <v>71780</v>
      </c>
      <c r="I22" s="192">
        <v>71780</v>
      </c>
      <c r="J22" s="192">
        <v>0</v>
      </c>
      <c r="K22" s="192">
        <v>96355</v>
      </c>
      <c r="L22" s="192">
        <v>30000</v>
      </c>
      <c r="M22" s="64"/>
      <c r="N22" s="111"/>
    </row>
    <row r="23" spans="1:14" s="531" customFormat="1" ht="13.5">
      <c r="A23" s="527" t="s">
        <v>529</v>
      </c>
      <c r="B23" s="528" t="s">
        <v>706</v>
      </c>
      <c r="C23" s="527"/>
      <c r="D23" s="529">
        <v>161800</v>
      </c>
      <c r="E23" s="529">
        <v>153046</v>
      </c>
      <c r="F23" s="530"/>
      <c r="G23" s="529">
        <v>6975</v>
      </c>
      <c r="H23" s="529">
        <v>71780</v>
      </c>
      <c r="I23" s="529">
        <v>71780</v>
      </c>
      <c r="J23" s="529">
        <v>0</v>
      </c>
      <c r="K23" s="529">
        <v>81266</v>
      </c>
      <c r="L23" s="529">
        <v>24500</v>
      </c>
      <c r="M23" s="527"/>
      <c r="N23" s="528"/>
    </row>
    <row r="24" spans="1:14" s="533" customFormat="1" ht="12.75">
      <c r="A24" s="1">
        <v>1</v>
      </c>
      <c r="B24" s="76" t="s">
        <v>1469</v>
      </c>
      <c r="C24" s="3" t="s">
        <v>1470</v>
      </c>
      <c r="D24" s="198">
        <v>32000</v>
      </c>
      <c r="E24" s="198">
        <v>29734</v>
      </c>
      <c r="F24" s="2" t="s">
        <v>505</v>
      </c>
      <c r="G24" s="198">
        <v>1600</v>
      </c>
      <c r="H24" s="198">
        <v>15000</v>
      </c>
      <c r="I24" s="198">
        <v>15000</v>
      </c>
      <c r="J24" s="198">
        <v>0</v>
      </c>
      <c r="K24" s="532">
        <v>14734</v>
      </c>
      <c r="L24" s="198">
        <v>4500</v>
      </c>
      <c r="M24" s="1" t="s">
        <v>1471</v>
      </c>
      <c r="N24" s="76"/>
    </row>
    <row r="25" spans="1:14" s="533" customFormat="1" ht="12.75">
      <c r="A25" s="1">
        <v>2</v>
      </c>
      <c r="B25" s="76" t="s">
        <v>1472</v>
      </c>
      <c r="C25" s="3" t="s">
        <v>1473</v>
      </c>
      <c r="D25" s="198">
        <v>48700</v>
      </c>
      <c r="E25" s="198">
        <v>43567</v>
      </c>
      <c r="F25" s="2" t="s">
        <v>505</v>
      </c>
      <c r="G25" s="198">
        <v>0</v>
      </c>
      <c r="H25" s="198">
        <v>15000</v>
      </c>
      <c r="I25" s="198">
        <v>15000</v>
      </c>
      <c r="J25" s="198">
        <v>0</v>
      </c>
      <c r="K25" s="532">
        <v>28567</v>
      </c>
      <c r="L25" s="198">
        <v>4000</v>
      </c>
      <c r="M25" s="1" t="s">
        <v>1471</v>
      </c>
      <c r="N25" s="76"/>
    </row>
    <row r="26" spans="1:14" s="533" customFormat="1" ht="25.5">
      <c r="A26" s="1">
        <v>3</v>
      </c>
      <c r="B26" s="485" t="s">
        <v>540</v>
      </c>
      <c r="C26" s="3"/>
      <c r="D26" s="196">
        <v>6730</v>
      </c>
      <c r="E26" s="196">
        <v>5375</v>
      </c>
      <c r="F26" s="2" t="s">
        <v>1058</v>
      </c>
      <c r="G26" s="198">
        <v>5375</v>
      </c>
      <c r="H26" s="198">
        <v>2500</v>
      </c>
      <c r="I26" s="198">
        <v>2500</v>
      </c>
      <c r="J26" s="198">
        <v>0</v>
      </c>
      <c r="K26" s="532">
        <v>2875</v>
      </c>
      <c r="L26" s="198">
        <v>1500</v>
      </c>
      <c r="M26" s="1" t="s">
        <v>541</v>
      </c>
      <c r="N26" s="76"/>
    </row>
    <row r="27" spans="1:14" s="533" customFormat="1" ht="38.25">
      <c r="A27" s="1">
        <v>4</v>
      </c>
      <c r="B27" s="76" t="s">
        <v>1576</v>
      </c>
      <c r="C27" s="3"/>
      <c r="D27" s="198">
        <v>33200</v>
      </c>
      <c r="E27" s="198">
        <v>33200</v>
      </c>
      <c r="F27" s="2" t="s">
        <v>505</v>
      </c>
      <c r="G27" s="198">
        <v>0</v>
      </c>
      <c r="H27" s="198">
        <v>15000</v>
      </c>
      <c r="I27" s="198">
        <v>15000</v>
      </c>
      <c r="J27" s="198">
        <v>0</v>
      </c>
      <c r="K27" s="532">
        <v>18200</v>
      </c>
      <c r="L27" s="198">
        <v>6000</v>
      </c>
      <c r="M27" s="1" t="s">
        <v>1471</v>
      </c>
      <c r="N27" s="76"/>
    </row>
    <row r="28" spans="1:14" s="533" customFormat="1" ht="25.5">
      <c r="A28" s="1">
        <v>5</v>
      </c>
      <c r="B28" s="76" t="s">
        <v>1577</v>
      </c>
      <c r="C28" s="3"/>
      <c r="D28" s="198">
        <v>27770</v>
      </c>
      <c r="E28" s="198">
        <v>27770</v>
      </c>
      <c r="F28" s="2" t="s">
        <v>505</v>
      </c>
      <c r="G28" s="198">
        <v>0</v>
      </c>
      <c r="H28" s="198">
        <v>15000</v>
      </c>
      <c r="I28" s="198">
        <v>15000</v>
      </c>
      <c r="J28" s="198">
        <v>0</v>
      </c>
      <c r="K28" s="532">
        <v>12770</v>
      </c>
      <c r="L28" s="198">
        <v>6500</v>
      </c>
      <c r="M28" s="1" t="s">
        <v>1471</v>
      </c>
      <c r="N28" s="76"/>
    </row>
    <row r="29" spans="1:14" s="533" customFormat="1" ht="12.75">
      <c r="A29" s="1">
        <v>6</v>
      </c>
      <c r="B29" s="76" t="s">
        <v>1578</v>
      </c>
      <c r="C29" s="3"/>
      <c r="D29" s="198">
        <v>3774</v>
      </c>
      <c r="E29" s="198">
        <v>3774</v>
      </c>
      <c r="F29" s="2" t="s">
        <v>1670</v>
      </c>
      <c r="G29" s="198">
        <v>0</v>
      </c>
      <c r="H29" s="198">
        <v>1800</v>
      </c>
      <c r="I29" s="198">
        <v>1800</v>
      </c>
      <c r="J29" s="198">
        <v>0</v>
      </c>
      <c r="K29" s="532">
        <v>1974</v>
      </c>
      <c r="L29" s="198">
        <v>1000</v>
      </c>
      <c r="M29" s="1" t="s">
        <v>1471</v>
      </c>
      <c r="N29" s="76"/>
    </row>
    <row r="30" spans="1:14" s="533" customFormat="1" ht="12.75">
      <c r="A30" s="1">
        <v>7</v>
      </c>
      <c r="B30" s="76" t="s">
        <v>1579</v>
      </c>
      <c r="C30" s="3"/>
      <c r="D30" s="198">
        <v>9626</v>
      </c>
      <c r="E30" s="198">
        <v>9626</v>
      </c>
      <c r="F30" s="2" t="s">
        <v>1670</v>
      </c>
      <c r="G30" s="198">
        <v>0</v>
      </c>
      <c r="H30" s="198">
        <v>7480</v>
      </c>
      <c r="I30" s="198">
        <v>7480</v>
      </c>
      <c r="J30" s="198">
        <v>0</v>
      </c>
      <c r="K30" s="532">
        <v>2146</v>
      </c>
      <c r="L30" s="198">
        <v>1000</v>
      </c>
      <c r="M30" s="1" t="s">
        <v>1471</v>
      </c>
      <c r="N30" s="76"/>
    </row>
    <row r="31" spans="1:14" s="534" customFormat="1" ht="13.5">
      <c r="A31" s="100" t="s">
        <v>545</v>
      </c>
      <c r="B31" s="519" t="s">
        <v>705</v>
      </c>
      <c r="C31" s="489"/>
      <c r="D31" s="520">
        <v>15089</v>
      </c>
      <c r="E31" s="520">
        <v>15089</v>
      </c>
      <c r="F31" s="482"/>
      <c r="G31" s="520">
        <v>0</v>
      </c>
      <c r="H31" s="520">
        <v>0</v>
      </c>
      <c r="I31" s="520">
        <v>0</v>
      </c>
      <c r="J31" s="520">
        <v>0</v>
      </c>
      <c r="K31" s="520">
        <v>15089</v>
      </c>
      <c r="L31" s="520">
        <v>5500</v>
      </c>
      <c r="M31" s="100"/>
      <c r="N31" s="519"/>
    </row>
    <row r="32" spans="1:15" s="533" customFormat="1" ht="12.75">
      <c r="A32" s="1">
        <v>1</v>
      </c>
      <c r="B32" s="76" t="s">
        <v>1564</v>
      </c>
      <c r="C32" s="3" t="s">
        <v>1565</v>
      </c>
      <c r="D32" s="198">
        <v>2843</v>
      </c>
      <c r="E32" s="198">
        <v>2843</v>
      </c>
      <c r="F32" s="2" t="s">
        <v>521</v>
      </c>
      <c r="G32" s="198">
        <v>0</v>
      </c>
      <c r="H32" s="198">
        <v>0</v>
      </c>
      <c r="I32" s="198">
        <v>0</v>
      </c>
      <c r="J32" s="198">
        <v>0</v>
      </c>
      <c r="K32" s="532">
        <v>2843</v>
      </c>
      <c r="L32" s="198">
        <v>1000</v>
      </c>
      <c r="M32" s="1" t="s">
        <v>1383</v>
      </c>
      <c r="N32" s="76"/>
      <c r="O32" s="535"/>
    </row>
    <row r="33" spans="1:14" s="523" customFormat="1" ht="51">
      <c r="A33" s="2">
        <v>2</v>
      </c>
      <c r="B33" s="76" t="s">
        <v>1499</v>
      </c>
      <c r="C33" s="76" t="s">
        <v>1500</v>
      </c>
      <c r="D33" s="198">
        <v>4135</v>
      </c>
      <c r="E33" s="198">
        <v>4135</v>
      </c>
      <c r="F33" s="2" t="s">
        <v>506</v>
      </c>
      <c r="G33" s="198">
        <v>0</v>
      </c>
      <c r="H33" s="198">
        <v>0</v>
      </c>
      <c r="I33" s="198">
        <v>0</v>
      </c>
      <c r="J33" s="198">
        <v>0</v>
      </c>
      <c r="K33" s="198">
        <v>4135</v>
      </c>
      <c r="L33" s="198">
        <v>1500</v>
      </c>
      <c r="M33" s="2" t="s">
        <v>103</v>
      </c>
      <c r="N33" s="76"/>
    </row>
    <row r="34" spans="1:14" s="523" customFormat="1" ht="51">
      <c r="A34" s="2">
        <v>3</v>
      </c>
      <c r="B34" s="76" t="s">
        <v>235</v>
      </c>
      <c r="C34" s="2"/>
      <c r="D34" s="198">
        <v>2629</v>
      </c>
      <c r="E34" s="198">
        <v>2629</v>
      </c>
      <c r="F34" s="2" t="s">
        <v>506</v>
      </c>
      <c r="G34" s="198">
        <v>0</v>
      </c>
      <c r="H34" s="198">
        <v>0</v>
      </c>
      <c r="I34" s="198">
        <v>0</v>
      </c>
      <c r="J34" s="198">
        <v>0</v>
      </c>
      <c r="K34" s="198">
        <v>2629</v>
      </c>
      <c r="L34" s="198">
        <v>1000</v>
      </c>
      <c r="M34" s="2" t="s">
        <v>103</v>
      </c>
      <c r="N34" s="76"/>
    </row>
    <row r="35" spans="1:14" s="533" customFormat="1" ht="25.5">
      <c r="A35" s="103">
        <v>4</v>
      </c>
      <c r="B35" s="536" t="s">
        <v>1161</v>
      </c>
      <c r="C35" s="47" t="s">
        <v>470</v>
      </c>
      <c r="D35" s="208">
        <v>5482</v>
      </c>
      <c r="E35" s="208">
        <v>5482</v>
      </c>
      <c r="F35" s="295" t="s">
        <v>521</v>
      </c>
      <c r="G35" s="208">
        <v>0</v>
      </c>
      <c r="H35" s="208">
        <v>0</v>
      </c>
      <c r="I35" s="208">
        <v>0</v>
      </c>
      <c r="J35" s="208">
        <v>0</v>
      </c>
      <c r="K35" s="537">
        <v>5482</v>
      </c>
      <c r="L35" s="208">
        <v>2000</v>
      </c>
      <c r="M35" s="103" t="s">
        <v>659</v>
      </c>
      <c r="N35" s="536"/>
    </row>
    <row r="36" spans="1:13" s="533" customFormat="1" ht="12.75">
      <c r="A36" s="214"/>
      <c r="C36" s="538"/>
      <c r="D36" s="539"/>
      <c r="E36" s="539"/>
      <c r="F36" s="297"/>
      <c r="G36" s="539"/>
      <c r="H36" s="539"/>
      <c r="I36" s="539"/>
      <c r="J36" s="539"/>
      <c r="K36" s="540"/>
      <c r="L36" s="539"/>
      <c r="M36" s="214"/>
    </row>
    <row r="37" spans="1:13" s="534" customFormat="1" ht="13.5">
      <c r="A37" s="541"/>
      <c r="B37" s="542"/>
      <c r="C37" s="542"/>
      <c r="D37" s="542"/>
      <c r="E37" s="542"/>
      <c r="F37" s="542"/>
      <c r="G37" s="542"/>
      <c r="H37" s="543"/>
      <c r="I37" s="543"/>
      <c r="J37" s="543"/>
      <c r="K37" s="544"/>
      <c r="L37" s="543"/>
      <c r="M37" s="541"/>
    </row>
    <row r="38" spans="1:13" s="534" customFormat="1" ht="13.5">
      <c r="A38" s="541"/>
      <c r="C38" s="545"/>
      <c r="D38" s="543"/>
      <c r="E38" s="543"/>
      <c r="F38" s="546"/>
      <c r="G38" s="543"/>
      <c r="H38" s="543"/>
      <c r="I38" s="543"/>
      <c r="J38" s="543"/>
      <c r="K38" s="544"/>
      <c r="L38" s="543"/>
      <c r="M38" s="541"/>
    </row>
    <row r="39" spans="1:13" s="534" customFormat="1" ht="13.5">
      <c r="A39" s="541"/>
      <c r="C39" s="545"/>
      <c r="D39" s="543"/>
      <c r="E39" s="543"/>
      <c r="F39" s="546"/>
      <c r="G39" s="543"/>
      <c r="H39" s="543"/>
      <c r="I39" s="543"/>
      <c r="J39" s="543"/>
      <c r="K39" s="544"/>
      <c r="L39" s="543"/>
      <c r="M39" s="541"/>
    </row>
  </sheetData>
  <mergeCells count="19">
    <mergeCell ref="A4:N4"/>
    <mergeCell ref="B37:G37"/>
    <mergeCell ref="H6:J6"/>
    <mergeCell ref="H7:H8"/>
    <mergeCell ref="I7:J7"/>
    <mergeCell ref="D6:D8"/>
    <mergeCell ref="F6:F8"/>
    <mergeCell ref="G6:G8"/>
    <mergeCell ref="M6:M8"/>
    <mergeCell ref="N6:N8"/>
    <mergeCell ref="A1:N1"/>
    <mergeCell ref="A3:N3"/>
    <mergeCell ref="A6:A8"/>
    <mergeCell ref="B6:B8"/>
    <mergeCell ref="C6:C8"/>
    <mergeCell ref="K6:K8"/>
    <mergeCell ref="L6:L8"/>
    <mergeCell ref="E6:E8"/>
    <mergeCell ref="A2:N2"/>
  </mergeCells>
  <printOptions/>
  <pageMargins left="0.27" right="0.16" top="0.53" bottom="0.48" header="0.28" footer="0.22"/>
  <pageSetup horizontalDpi="600" verticalDpi="600" orientation="landscape" paperSize="9" scale="82" r:id="rId1"/>
  <headerFooter alignWithMargins="0">
    <oddHeader>&amp;R&amp;"Times New Roman,Bold"&amp;12Biểu 14</oddHeader>
    <oddFooter xml:space="preserve">&amp;C&amp;14&amp;P+124 </oddFooter>
  </headerFooter>
</worksheet>
</file>

<file path=xl/worksheets/sheet12.xml><?xml version="1.0" encoding="utf-8"?>
<worksheet xmlns="http://schemas.openxmlformats.org/spreadsheetml/2006/main" xmlns:r="http://schemas.openxmlformats.org/officeDocument/2006/relationships">
  <sheetPr>
    <tabColor indexed="10"/>
  </sheetPr>
  <dimension ref="A1:N416"/>
  <sheetViews>
    <sheetView zoomScaleSheetLayoutView="100" workbookViewId="0" topLeftCell="A1">
      <pane xSplit="3" ySplit="8" topLeftCell="F9" activePane="bottomRight" state="frozen"/>
      <selection pane="topLeft" activeCell="A1" sqref="A1"/>
      <selection pane="topRight" activeCell="D1" sqref="D1"/>
      <selection pane="bottomLeft" activeCell="A9" sqref="A9"/>
      <selection pane="bottomRight" activeCell="G6" sqref="G6:G8"/>
    </sheetView>
  </sheetViews>
  <sheetFormatPr defaultColWidth="9.140625" defaultRowHeight="12.75"/>
  <cols>
    <col min="1" max="1" width="6.00390625" style="7" customWidth="1"/>
    <col min="2" max="2" width="38.28125" style="226" customWidth="1"/>
    <col min="3" max="3" width="9.00390625" style="227" customWidth="1"/>
    <col min="4" max="4" width="9.7109375" style="229" customWidth="1"/>
    <col min="5" max="5" width="8.8515625" style="229" customWidth="1"/>
    <col min="6" max="6" width="11.8515625" style="228" customWidth="1"/>
    <col min="7" max="7" width="12.421875" style="237" customWidth="1"/>
    <col min="8" max="8" width="12.57421875" style="228" customWidth="1"/>
    <col min="9" max="9" width="13.7109375" style="228" customWidth="1"/>
    <col min="10" max="10" width="11.140625" style="228" customWidth="1"/>
    <col min="11" max="11" width="11.7109375" style="228" customWidth="1"/>
    <col min="12" max="12" width="12.00390625" style="228" customWidth="1"/>
    <col min="13" max="13" width="27.00390625" style="229" customWidth="1"/>
    <col min="14" max="14" width="12.28125" style="229" customWidth="1"/>
    <col min="15" max="16384" width="9.140625" style="168" customWidth="1"/>
  </cols>
  <sheetData>
    <row r="1" spans="1:14" ht="24" customHeight="1">
      <c r="A1" s="130" t="s">
        <v>1244</v>
      </c>
      <c r="B1" s="130"/>
      <c r="C1" s="130"/>
      <c r="D1" s="130"/>
      <c r="E1" s="130"/>
      <c r="F1" s="130"/>
      <c r="G1" s="130"/>
      <c r="H1" s="130"/>
      <c r="I1" s="130"/>
      <c r="J1" s="130"/>
      <c r="K1" s="130"/>
      <c r="L1" s="130"/>
      <c r="M1" s="130"/>
      <c r="N1" s="130"/>
    </row>
    <row r="2" spans="1:14" ht="21" customHeight="1">
      <c r="A2" s="230" t="s">
        <v>1528</v>
      </c>
      <c r="B2" s="230"/>
      <c r="C2" s="230"/>
      <c r="D2" s="230"/>
      <c r="E2" s="230"/>
      <c r="F2" s="230"/>
      <c r="G2" s="230"/>
      <c r="H2" s="230"/>
      <c r="I2" s="230"/>
      <c r="J2" s="230"/>
      <c r="K2" s="230"/>
      <c r="L2" s="230"/>
      <c r="M2" s="230"/>
      <c r="N2" s="230"/>
    </row>
    <row r="3" spans="1:14" s="512" customFormat="1" ht="12.75">
      <c r="A3" s="266" t="str">
        <f>+'Bieu so 4'!A3</f>
        <v>                   (Kèm theo Quyết định số: 41/2010/QĐ-UBND ngày 29/12/2010 của UBND tỉnh Vĩnh Phúc)</v>
      </c>
      <c r="B3" s="266"/>
      <c r="C3" s="266"/>
      <c r="D3" s="266"/>
      <c r="E3" s="266"/>
      <c r="F3" s="266"/>
      <c r="G3" s="266"/>
      <c r="H3" s="266"/>
      <c r="I3" s="266"/>
      <c r="J3" s="266"/>
      <c r="K3" s="266"/>
      <c r="L3" s="266"/>
      <c r="M3" s="266"/>
      <c r="N3" s="266"/>
    </row>
    <row r="4" spans="1:14" ht="12.75">
      <c r="A4" s="432"/>
      <c r="B4" s="432"/>
      <c r="C4" s="432"/>
      <c r="D4" s="432"/>
      <c r="E4" s="432"/>
      <c r="F4" s="432"/>
      <c r="G4" s="432"/>
      <c r="H4" s="432"/>
      <c r="I4" s="432"/>
      <c r="J4" s="432"/>
      <c r="K4" s="432"/>
      <c r="L4" s="432"/>
      <c r="M4" s="432"/>
      <c r="N4" s="432"/>
    </row>
    <row r="5" spans="1:14" s="258" customFormat="1" ht="13.5">
      <c r="A5" s="6"/>
      <c r="B5" s="171"/>
      <c r="C5" s="172"/>
      <c r="D5" s="172"/>
      <c r="E5" s="172"/>
      <c r="F5" s="173"/>
      <c r="G5" s="265"/>
      <c r="H5" s="173"/>
      <c r="I5" s="213"/>
      <c r="J5" s="213"/>
      <c r="K5" s="173"/>
      <c r="L5" s="548"/>
      <c r="M5" s="549" t="s">
        <v>1251</v>
      </c>
      <c r="N5" s="548"/>
    </row>
    <row r="6" spans="1:14" s="181" customFormat="1" ht="37.5" customHeight="1">
      <c r="A6" s="179" t="s">
        <v>1609</v>
      </c>
      <c r="B6" s="179" t="s">
        <v>188</v>
      </c>
      <c r="C6" s="179" t="s">
        <v>1520</v>
      </c>
      <c r="D6" s="179" t="s">
        <v>190</v>
      </c>
      <c r="E6" s="515" t="s">
        <v>672</v>
      </c>
      <c r="F6" s="515" t="s">
        <v>1521</v>
      </c>
      <c r="G6" s="515" t="s">
        <v>1529</v>
      </c>
      <c r="H6" s="179" t="s">
        <v>673</v>
      </c>
      <c r="I6" s="178" t="s">
        <v>1243</v>
      </c>
      <c r="J6" s="178"/>
      <c r="K6" s="282" t="s">
        <v>194</v>
      </c>
      <c r="L6" s="179" t="s">
        <v>242</v>
      </c>
      <c r="M6" s="515" t="s">
        <v>195</v>
      </c>
      <c r="N6" s="179" t="s">
        <v>198</v>
      </c>
    </row>
    <row r="7" spans="1:14" s="181" customFormat="1" ht="30.75" customHeight="1">
      <c r="A7" s="242"/>
      <c r="B7" s="183"/>
      <c r="C7" s="183"/>
      <c r="D7" s="183"/>
      <c r="E7" s="550"/>
      <c r="F7" s="550"/>
      <c r="G7" s="550"/>
      <c r="H7" s="183"/>
      <c r="I7" s="178" t="s">
        <v>196</v>
      </c>
      <c r="J7" s="282" t="s">
        <v>1523</v>
      </c>
      <c r="K7" s="286"/>
      <c r="L7" s="183"/>
      <c r="M7" s="550"/>
      <c r="N7" s="183"/>
    </row>
    <row r="8" spans="1:14" s="181" customFormat="1" ht="24" customHeight="1">
      <c r="A8" s="243"/>
      <c r="B8" s="244"/>
      <c r="C8" s="244"/>
      <c r="D8" s="244"/>
      <c r="E8" s="551"/>
      <c r="F8" s="551"/>
      <c r="G8" s="551"/>
      <c r="H8" s="244"/>
      <c r="I8" s="178"/>
      <c r="J8" s="287"/>
      <c r="K8" s="287"/>
      <c r="L8" s="244"/>
      <c r="M8" s="551"/>
      <c r="N8" s="244"/>
    </row>
    <row r="9" spans="1:14" s="250" customFormat="1" ht="12.75">
      <c r="A9" s="516"/>
      <c r="B9" s="63" t="s">
        <v>1177</v>
      </c>
      <c r="C9" s="62"/>
      <c r="D9" s="63"/>
      <c r="E9" s="63"/>
      <c r="F9" s="552">
        <v>4083585.2471579993</v>
      </c>
      <c r="G9" s="552">
        <v>3683258.174158</v>
      </c>
      <c r="H9" s="552">
        <v>1651921.5809999998</v>
      </c>
      <c r="I9" s="552">
        <v>1216346.6</v>
      </c>
      <c r="J9" s="552">
        <v>973413.6</v>
      </c>
      <c r="K9" s="552">
        <v>2458752.834158</v>
      </c>
      <c r="L9" s="552">
        <v>788000</v>
      </c>
      <c r="M9" s="62"/>
      <c r="N9" s="517"/>
    </row>
    <row r="10" spans="1:14" s="555" customFormat="1" ht="12.75">
      <c r="A10" s="553" t="s">
        <v>204</v>
      </c>
      <c r="B10" s="554" t="s">
        <v>1503</v>
      </c>
      <c r="C10" s="115"/>
      <c r="D10" s="116"/>
      <c r="E10" s="116"/>
      <c r="F10" s="476"/>
      <c r="G10" s="476"/>
      <c r="H10" s="476"/>
      <c r="I10" s="476"/>
      <c r="J10" s="476"/>
      <c r="K10" s="476"/>
      <c r="L10" s="476">
        <v>20000</v>
      </c>
      <c r="M10" s="115"/>
      <c r="N10" s="116"/>
    </row>
    <row r="11" spans="1:14" s="555" customFormat="1" ht="12.75">
      <c r="A11" s="5" t="s">
        <v>702</v>
      </c>
      <c r="B11" s="111" t="s">
        <v>50</v>
      </c>
      <c r="C11" s="64"/>
      <c r="D11" s="65"/>
      <c r="E11" s="65"/>
      <c r="F11" s="493">
        <v>5438</v>
      </c>
      <c r="G11" s="493">
        <v>5356</v>
      </c>
      <c r="H11" s="493">
        <v>4930</v>
      </c>
      <c r="I11" s="493">
        <v>4350</v>
      </c>
      <c r="J11" s="493">
        <v>4350</v>
      </c>
      <c r="K11" s="493">
        <v>580</v>
      </c>
      <c r="L11" s="493">
        <v>580</v>
      </c>
      <c r="M11" s="64"/>
      <c r="N11" s="65"/>
    </row>
    <row r="12" spans="1:14" s="250" customFormat="1" ht="25.5">
      <c r="A12" s="3">
        <v>1</v>
      </c>
      <c r="B12" s="76" t="s">
        <v>537</v>
      </c>
      <c r="C12" s="66" t="s">
        <v>528</v>
      </c>
      <c r="D12" s="2" t="s">
        <v>460</v>
      </c>
      <c r="E12" s="2" t="s">
        <v>538</v>
      </c>
      <c r="F12" s="199">
        <v>3697</v>
      </c>
      <c r="G12" s="199">
        <v>3832</v>
      </c>
      <c r="H12" s="199">
        <v>3476</v>
      </c>
      <c r="I12" s="199">
        <v>3023</v>
      </c>
      <c r="J12" s="199">
        <v>3023</v>
      </c>
      <c r="K12" s="199">
        <v>453</v>
      </c>
      <c r="L12" s="199">
        <v>453</v>
      </c>
      <c r="M12" s="66" t="s">
        <v>539</v>
      </c>
      <c r="N12" s="2"/>
    </row>
    <row r="13" spans="1:14" s="250" customFormat="1" ht="12.75">
      <c r="A13" s="3">
        <v>2</v>
      </c>
      <c r="B13" s="76" t="s">
        <v>658</v>
      </c>
      <c r="C13" s="66" t="s">
        <v>528</v>
      </c>
      <c r="D13" s="2" t="s">
        <v>461</v>
      </c>
      <c r="E13" s="2" t="s">
        <v>538</v>
      </c>
      <c r="F13" s="199">
        <v>1741</v>
      </c>
      <c r="G13" s="199">
        <v>1524</v>
      </c>
      <c r="H13" s="199">
        <v>1454</v>
      </c>
      <c r="I13" s="199">
        <v>1327</v>
      </c>
      <c r="J13" s="199">
        <v>1327</v>
      </c>
      <c r="K13" s="199">
        <v>127</v>
      </c>
      <c r="L13" s="199">
        <v>127</v>
      </c>
      <c r="M13" s="66" t="s">
        <v>539</v>
      </c>
      <c r="N13" s="2"/>
    </row>
    <row r="14" spans="1:14" s="555" customFormat="1" ht="12.75">
      <c r="A14" s="5" t="s">
        <v>704</v>
      </c>
      <c r="B14" s="111" t="s">
        <v>706</v>
      </c>
      <c r="C14" s="64"/>
      <c r="D14" s="65"/>
      <c r="E14" s="65"/>
      <c r="F14" s="493">
        <v>2187</v>
      </c>
      <c r="G14" s="493">
        <v>2187</v>
      </c>
      <c r="H14" s="493">
        <v>2087</v>
      </c>
      <c r="I14" s="493">
        <v>1500</v>
      </c>
      <c r="J14" s="493">
        <v>1500</v>
      </c>
      <c r="K14" s="493">
        <v>687</v>
      </c>
      <c r="L14" s="493">
        <v>250</v>
      </c>
      <c r="M14" s="64"/>
      <c r="N14" s="65"/>
    </row>
    <row r="15" spans="1:14" s="250" customFormat="1" ht="38.25">
      <c r="A15" s="3">
        <v>1</v>
      </c>
      <c r="B15" s="76" t="s">
        <v>474</v>
      </c>
      <c r="C15" s="66" t="s">
        <v>528</v>
      </c>
      <c r="D15" s="2" t="s">
        <v>475</v>
      </c>
      <c r="E15" s="117" t="s">
        <v>586</v>
      </c>
      <c r="F15" s="199">
        <v>2187</v>
      </c>
      <c r="G15" s="199">
        <v>2187</v>
      </c>
      <c r="H15" s="199">
        <v>2087</v>
      </c>
      <c r="I15" s="199">
        <v>1500</v>
      </c>
      <c r="J15" s="199">
        <v>1500</v>
      </c>
      <c r="K15" s="199">
        <v>687</v>
      </c>
      <c r="L15" s="199">
        <v>250</v>
      </c>
      <c r="M15" s="66" t="s">
        <v>476</v>
      </c>
      <c r="N15" s="2"/>
    </row>
    <row r="16" spans="1:14" s="555" customFormat="1" ht="12.75">
      <c r="A16" s="5" t="s">
        <v>401</v>
      </c>
      <c r="B16" s="111" t="s">
        <v>1434</v>
      </c>
      <c r="C16" s="64"/>
      <c r="D16" s="65"/>
      <c r="E16" s="65"/>
      <c r="F16" s="493"/>
      <c r="G16" s="493"/>
      <c r="H16" s="493"/>
      <c r="I16" s="493"/>
      <c r="J16" s="493"/>
      <c r="K16" s="493"/>
      <c r="L16" s="493">
        <v>19170</v>
      </c>
      <c r="M16" s="64"/>
      <c r="N16" s="65"/>
    </row>
    <row r="17" spans="1:14" s="555" customFormat="1" ht="12.75">
      <c r="A17" s="5" t="s">
        <v>210</v>
      </c>
      <c r="B17" s="111" t="s">
        <v>1540</v>
      </c>
      <c r="C17" s="64"/>
      <c r="D17" s="65"/>
      <c r="E17" s="65"/>
      <c r="F17" s="493">
        <v>294970.58499999996</v>
      </c>
      <c r="G17" s="493">
        <v>294970.58499999996</v>
      </c>
      <c r="H17" s="493">
        <v>112686.801</v>
      </c>
      <c r="I17" s="493">
        <v>89637.6</v>
      </c>
      <c r="J17" s="493">
        <v>89637.6</v>
      </c>
      <c r="K17" s="493">
        <v>191665.685</v>
      </c>
      <c r="L17" s="493">
        <v>75000</v>
      </c>
      <c r="M17" s="64"/>
      <c r="N17" s="65"/>
    </row>
    <row r="18" spans="1:14" s="555" customFormat="1" ht="12.75">
      <c r="A18" s="556" t="s">
        <v>702</v>
      </c>
      <c r="B18" s="557" t="s">
        <v>706</v>
      </c>
      <c r="C18" s="104"/>
      <c r="D18" s="104"/>
      <c r="E18" s="105"/>
      <c r="F18" s="558">
        <v>256601.585</v>
      </c>
      <c r="G18" s="558">
        <v>256601.585</v>
      </c>
      <c r="H18" s="558">
        <v>112686.801</v>
      </c>
      <c r="I18" s="558">
        <v>89507.6</v>
      </c>
      <c r="J18" s="558">
        <v>89507.6</v>
      </c>
      <c r="K18" s="558">
        <v>153561.685</v>
      </c>
      <c r="L18" s="558">
        <v>39285</v>
      </c>
      <c r="M18" s="64"/>
      <c r="N18" s="65"/>
    </row>
    <row r="19" spans="1:14" s="563" customFormat="1" ht="13.5">
      <c r="A19" s="559" t="s">
        <v>243</v>
      </c>
      <c r="B19" s="560" t="s">
        <v>1482</v>
      </c>
      <c r="C19" s="106"/>
      <c r="D19" s="106"/>
      <c r="E19" s="107"/>
      <c r="F19" s="561">
        <v>112426.88200000001</v>
      </c>
      <c r="G19" s="561">
        <v>112426.88200000001</v>
      </c>
      <c r="H19" s="561">
        <v>85886.801</v>
      </c>
      <c r="I19" s="561">
        <v>66207.6</v>
      </c>
      <c r="J19" s="561">
        <v>66207.6</v>
      </c>
      <c r="K19" s="561">
        <v>48219.282</v>
      </c>
      <c r="L19" s="561">
        <v>23550</v>
      </c>
      <c r="M19" s="562"/>
      <c r="N19" s="482"/>
    </row>
    <row r="20" spans="1:14" s="250" customFormat="1" ht="38.25">
      <c r="A20" s="564">
        <v>1</v>
      </c>
      <c r="B20" s="565" t="s">
        <v>777</v>
      </c>
      <c r="C20" s="67" t="s">
        <v>1402</v>
      </c>
      <c r="D20" s="67" t="s">
        <v>1402</v>
      </c>
      <c r="E20" s="68" t="s">
        <v>1058</v>
      </c>
      <c r="F20" s="566">
        <v>3146.8</v>
      </c>
      <c r="G20" s="199">
        <v>3146.8</v>
      </c>
      <c r="H20" s="199">
        <v>1250</v>
      </c>
      <c r="I20" s="199">
        <v>1250</v>
      </c>
      <c r="J20" s="199">
        <v>1250</v>
      </c>
      <c r="K20" s="199">
        <v>1896.8</v>
      </c>
      <c r="L20" s="199">
        <v>1120</v>
      </c>
      <c r="M20" s="567" t="s">
        <v>689</v>
      </c>
      <c r="N20" s="2"/>
    </row>
    <row r="21" spans="1:14" s="250" customFormat="1" ht="63.75">
      <c r="A21" s="564">
        <v>2</v>
      </c>
      <c r="B21" s="565" t="s">
        <v>1005</v>
      </c>
      <c r="C21" s="67" t="s">
        <v>34</v>
      </c>
      <c r="D21" s="67"/>
      <c r="E21" s="67" t="s">
        <v>1059</v>
      </c>
      <c r="F21" s="568">
        <v>1203</v>
      </c>
      <c r="G21" s="199">
        <v>1203</v>
      </c>
      <c r="H21" s="199">
        <v>500</v>
      </c>
      <c r="I21" s="199">
        <v>334.7</v>
      </c>
      <c r="J21" s="199">
        <v>334.7</v>
      </c>
      <c r="K21" s="199">
        <v>868.3</v>
      </c>
      <c r="L21" s="199">
        <v>630</v>
      </c>
      <c r="M21" s="567" t="s">
        <v>693</v>
      </c>
      <c r="N21" s="2"/>
    </row>
    <row r="22" spans="1:14" s="250" customFormat="1" ht="25.5">
      <c r="A22" s="564">
        <v>3</v>
      </c>
      <c r="B22" s="565" t="s">
        <v>1006</v>
      </c>
      <c r="C22" s="67" t="s">
        <v>36</v>
      </c>
      <c r="D22" s="67" t="s">
        <v>37</v>
      </c>
      <c r="E22" s="67" t="s">
        <v>746</v>
      </c>
      <c r="F22" s="568">
        <v>8394</v>
      </c>
      <c r="G22" s="199">
        <v>8394</v>
      </c>
      <c r="H22" s="199">
        <v>8168</v>
      </c>
      <c r="I22" s="199">
        <v>6650</v>
      </c>
      <c r="J22" s="199">
        <v>6650</v>
      </c>
      <c r="K22" s="199">
        <v>3144</v>
      </c>
      <c r="L22" s="199">
        <v>60</v>
      </c>
      <c r="M22" s="567" t="s">
        <v>695</v>
      </c>
      <c r="N22" s="2"/>
    </row>
    <row r="23" spans="1:14" s="250" customFormat="1" ht="25.5">
      <c r="A23" s="564">
        <v>4</v>
      </c>
      <c r="B23" s="565" t="s">
        <v>1007</v>
      </c>
      <c r="C23" s="67" t="s">
        <v>71</v>
      </c>
      <c r="D23" s="67" t="s">
        <v>381</v>
      </c>
      <c r="E23" s="67" t="s">
        <v>382</v>
      </c>
      <c r="F23" s="568">
        <v>3689</v>
      </c>
      <c r="G23" s="199">
        <v>3689</v>
      </c>
      <c r="H23" s="199">
        <v>3308.8</v>
      </c>
      <c r="I23" s="199">
        <v>2900</v>
      </c>
      <c r="J23" s="199">
        <v>2900</v>
      </c>
      <c r="K23" s="199">
        <v>1389</v>
      </c>
      <c r="L23" s="199">
        <v>50</v>
      </c>
      <c r="M23" s="567" t="s">
        <v>695</v>
      </c>
      <c r="N23" s="2"/>
    </row>
    <row r="24" spans="1:14" s="250" customFormat="1" ht="38.25">
      <c r="A24" s="564">
        <v>5</v>
      </c>
      <c r="B24" s="565" t="s">
        <v>1121</v>
      </c>
      <c r="C24" s="67" t="s">
        <v>528</v>
      </c>
      <c r="D24" s="67" t="s">
        <v>1403</v>
      </c>
      <c r="E24" s="67" t="s">
        <v>1059</v>
      </c>
      <c r="F24" s="566">
        <v>4191.6</v>
      </c>
      <c r="G24" s="199">
        <v>4191.6</v>
      </c>
      <c r="H24" s="199">
        <v>3600</v>
      </c>
      <c r="I24" s="199">
        <v>2100</v>
      </c>
      <c r="J24" s="199">
        <v>2100</v>
      </c>
      <c r="K24" s="199">
        <v>2091.6</v>
      </c>
      <c r="L24" s="199">
        <v>1260</v>
      </c>
      <c r="M24" s="569" t="s">
        <v>284</v>
      </c>
      <c r="N24" s="2"/>
    </row>
    <row r="25" spans="1:14" s="250" customFormat="1" ht="25.5">
      <c r="A25" s="564">
        <v>6</v>
      </c>
      <c r="B25" s="570" t="s">
        <v>110</v>
      </c>
      <c r="C25" s="69" t="s">
        <v>1663</v>
      </c>
      <c r="D25" s="69" t="s">
        <v>383</v>
      </c>
      <c r="E25" s="69" t="s">
        <v>820</v>
      </c>
      <c r="F25" s="571">
        <v>5684.49</v>
      </c>
      <c r="G25" s="199">
        <v>5684.49</v>
      </c>
      <c r="H25" s="199">
        <v>5684.49</v>
      </c>
      <c r="I25" s="199">
        <v>3900</v>
      </c>
      <c r="J25" s="199">
        <v>3900</v>
      </c>
      <c r="K25" s="199">
        <v>1784.49</v>
      </c>
      <c r="L25" s="199">
        <v>650</v>
      </c>
      <c r="M25" s="69" t="s">
        <v>696</v>
      </c>
      <c r="N25" s="2"/>
    </row>
    <row r="26" spans="1:14" s="250" customFormat="1" ht="25.5">
      <c r="A26" s="564">
        <v>7</v>
      </c>
      <c r="B26" s="570" t="s">
        <v>111</v>
      </c>
      <c r="C26" s="69" t="s">
        <v>707</v>
      </c>
      <c r="D26" s="1" t="s">
        <v>384</v>
      </c>
      <c r="E26" s="71" t="s">
        <v>1285</v>
      </c>
      <c r="F26" s="571">
        <v>18500</v>
      </c>
      <c r="G26" s="199">
        <v>18500</v>
      </c>
      <c r="H26" s="199">
        <v>14000</v>
      </c>
      <c r="I26" s="199">
        <v>13800</v>
      </c>
      <c r="J26" s="199">
        <v>13800</v>
      </c>
      <c r="K26" s="199">
        <v>4700</v>
      </c>
      <c r="L26" s="199">
        <v>1000</v>
      </c>
      <c r="M26" s="572" t="s">
        <v>697</v>
      </c>
      <c r="N26" s="2"/>
    </row>
    <row r="27" spans="1:14" s="250" customFormat="1" ht="12.75">
      <c r="A27" s="564">
        <v>8</v>
      </c>
      <c r="B27" s="570" t="s">
        <v>112</v>
      </c>
      <c r="C27" s="69" t="s">
        <v>708</v>
      </c>
      <c r="D27" s="71" t="s">
        <v>385</v>
      </c>
      <c r="E27" s="71">
        <v>2010</v>
      </c>
      <c r="F27" s="571">
        <v>2682.036</v>
      </c>
      <c r="G27" s="199">
        <v>2682.036</v>
      </c>
      <c r="H27" s="199">
        <v>1500</v>
      </c>
      <c r="I27" s="199">
        <v>1400</v>
      </c>
      <c r="J27" s="199">
        <v>1400</v>
      </c>
      <c r="K27" s="199">
        <v>1282.036</v>
      </c>
      <c r="L27" s="199">
        <v>750</v>
      </c>
      <c r="M27" s="572" t="s">
        <v>697</v>
      </c>
      <c r="N27" s="2"/>
    </row>
    <row r="28" spans="1:14" s="250" customFormat="1" ht="25.5">
      <c r="A28" s="564">
        <v>9</v>
      </c>
      <c r="B28" s="570" t="s">
        <v>113</v>
      </c>
      <c r="C28" s="69" t="s">
        <v>277</v>
      </c>
      <c r="D28" s="69" t="s">
        <v>386</v>
      </c>
      <c r="E28" s="69">
        <v>2010</v>
      </c>
      <c r="F28" s="571">
        <v>3846.9089999999997</v>
      </c>
      <c r="G28" s="199">
        <v>3846.9089999999997</v>
      </c>
      <c r="H28" s="199">
        <v>2000</v>
      </c>
      <c r="I28" s="199">
        <v>1800</v>
      </c>
      <c r="J28" s="199">
        <v>1800</v>
      </c>
      <c r="K28" s="199">
        <v>2046.9089999999997</v>
      </c>
      <c r="L28" s="199">
        <v>1280</v>
      </c>
      <c r="M28" s="572" t="s">
        <v>697</v>
      </c>
      <c r="N28" s="2"/>
    </row>
    <row r="29" spans="1:14" s="250" customFormat="1" ht="25.5">
      <c r="A29" s="564">
        <v>10</v>
      </c>
      <c r="B29" s="570" t="s">
        <v>114</v>
      </c>
      <c r="C29" s="69" t="s">
        <v>387</v>
      </c>
      <c r="D29" s="69" t="s">
        <v>1030</v>
      </c>
      <c r="E29" s="69">
        <v>2010</v>
      </c>
      <c r="F29" s="571">
        <v>2000</v>
      </c>
      <c r="G29" s="199">
        <v>2000</v>
      </c>
      <c r="H29" s="199">
        <v>1200</v>
      </c>
      <c r="I29" s="199">
        <v>1000</v>
      </c>
      <c r="J29" s="199">
        <v>1000</v>
      </c>
      <c r="K29" s="199">
        <v>1000</v>
      </c>
      <c r="L29" s="199">
        <v>600</v>
      </c>
      <c r="M29" s="572" t="s">
        <v>697</v>
      </c>
      <c r="N29" s="2"/>
    </row>
    <row r="30" spans="1:14" s="250" customFormat="1" ht="12.75">
      <c r="A30" s="564">
        <v>11</v>
      </c>
      <c r="B30" s="570" t="s">
        <v>115</v>
      </c>
      <c r="C30" s="69" t="s">
        <v>707</v>
      </c>
      <c r="D30" s="71"/>
      <c r="E30" s="69" t="s">
        <v>1242</v>
      </c>
      <c r="F30" s="571">
        <v>7810</v>
      </c>
      <c r="G30" s="199">
        <v>7810</v>
      </c>
      <c r="H30" s="199">
        <v>6500</v>
      </c>
      <c r="I30" s="199">
        <v>4300</v>
      </c>
      <c r="J30" s="199">
        <v>4300</v>
      </c>
      <c r="K30" s="199">
        <v>3510</v>
      </c>
      <c r="L30" s="199">
        <v>1950</v>
      </c>
      <c r="M30" s="572" t="s">
        <v>697</v>
      </c>
      <c r="N30" s="2"/>
    </row>
    <row r="31" spans="1:14" s="250" customFormat="1" ht="12.75">
      <c r="A31" s="564">
        <v>12</v>
      </c>
      <c r="B31" s="570" t="s">
        <v>116</v>
      </c>
      <c r="C31" s="69" t="s">
        <v>708</v>
      </c>
      <c r="D31" s="69" t="s">
        <v>1031</v>
      </c>
      <c r="E31" s="69">
        <v>2010</v>
      </c>
      <c r="F31" s="573">
        <v>3764.156</v>
      </c>
      <c r="G31" s="199">
        <v>3764.156</v>
      </c>
      <c r="H31" s="199">
        <v>2000</v>
      </c>
      <c r="I31" s="199">
        <v>1800</v>
      </c>
      <c r="J31" s="199">
        <v>1800</v>
      </c>
      <c r="K31" s="199">
        <v>1964.156</v>
      </c>
      <c r="L31" s="199">
        <v>1210</v>
      </c>
      <c r="M31" s="572" t="s">
        <v>1312</v>
      </c>
      <c r="N31" s="2"/>
    </row>
    <row r="32" spans="1:14" s="250" customFormat="1" ht="25.5">
      <c r="A32" s="564">
        <v>13</v>
      </c>
      <c r="B32" s="570" t="s">
        <v>117</v>
      </c>
      <c r="C32" s="69" t="s">
        <v>707</v>
      </c>
      <c r="D32" s="69" t="s">
        <v>1032</v>
      </c>
      <c r="E32" s="69">
        <v>2010</v>
      </c>
      <c r="F32" s="571">
        <v>6493.988</v>
      </c>
      <c r="G32" s="199">
        <v>6493.988</v>
      </c>
      <c r="H32" s="199">
        <v>4000</v>
      </c>
      <c r="I32" s="199">
        <v>3140</v>
      </c>
      <c r="J32" s="199">
        <v>3140</v>
      </c>
      <c r="K32" s="199">
        <v>3353.9880000000003</v>
      </c>
      <c r="L32" s="199">
        <v>2060</v>
      </c>
      <c r="M32" s="69" t="s">
        <v>698</v>
      </c>
      <c r="N32" s="2"/>
    </row>
    <row r="33" spans="1:14" s="250" customFormat="1" ht="25.5">
      <c r="A33" s="564">
        <v>14</v>
      </c>
      <c r="B33" s="570" t="s">
        <v>1074</v>
      </c>
      <c r="C33" s="69" t="s">
        <v>707</v>
      </c>
      <c r="D33" s="71"/>
      <c r="E33" s="69" t="s">
        <v>1239</v>
      </c>
      <c r="F33" s="571">
        <v>8500</v>
      </c>
      <c r="G33" s="199">
        <v>8500</v>
      </c>
      <c r="H33" s="199">
        <v>8500</v>
      </c>
      <c r="I33" s="199">
        <v>3472.9</v>
      </c>
      <c r="J33" s="199">
        <v>3472.9</v>
      </c>
      <c r="K33" s="199">
        <v>5027.1</v>
      </c>
      <c r="L33" s="199">
        <v>3300</v>
      </c>
      <c r="M33" s="69" t="s">
        <v>698</v>
      </c>
      <c r="N33" s="2"/>
    </row>
    <row r="34" spans="1:14" s="250" customFormat="1" ht="25.5">
      <c r="A34" s="564">
        <v>15</v>
      </c>
      <c r="B34" s="570" t="s">
        <v>1075</v>
      </c>
      <c r="C34" s="69" t="s">
        <v>707</v>
      </c>
      <c r="D34" s="69"/>
      <c r="E34" s="69" t="s">
        <v>1242</v>
      </c>
      <c r="F34" s="573">
        <v>7077.47</v>
      </c>
      <c r="G34" s="199">
        <v>7077.47</v>
      </c>
      <c r="H34" s="199">
        <v>3637</v>
      </c>
      <c r="I34" s="199">
        <v>3820</v>
      </c>
      <c r="J34" s="199">
        <v>3820</v>
      </c>
      <c r="K34" s="199">
        <v>3257.47</v>
      </c>
      <c r="L34" s="199">
        <v>1840</v>
      </c>
      <c r="M34" s="69" t="s">
        <v>698</v>
      </c>
      <c r="N34" s="2"/>
    </row>
    <row r="35" spans="1:14" s="250" customFormat="1" ht="25.5">
      <c r="A35" s="564">
        <v>16</v>
      </c>
      <c r="B35" s="570" t="s">
        <v>1008</v>
      </c>
      <c r="C35" s="69" t="s">
        <v>1033</v>
      </c>
      <c r="D35" s="69">
        <f>340+170</f>
        <v>510</v>
      </c>
      <c r="E35" s="69" t="s">
        <v>1058</v>
      </c>
      <c r="F35" s="571">
        <v>5015</v>
      </c>
      <c r="G35" s="199">
        <v>5015</v>
      </c>
      <c r="H35" s="199">
        <v>3000</v>
      </c>
      <c r="I35" s="199">
        <v>2550</v>
      </c>
      <c r="J35" s="199">
        <v>2550</v>
      </c>
      <c r="K35" s="199">
        <v>2465</v>
      </c>
      <c r="L35" s="199">
        <v>1460</v>
      </c>
      <c r="M35" s="572" t="s">
        <v>699</v>
      </c>
      <c r="N35" s="2"/>
    </row>
    <row r="36" spans="1:14" s="250" customFormat="1" ht="25.5">
      <c r="A36" s="564">
        <v>17</v>
      </c>
      <c r="B36" s="570" t="s">
        <v>1076</v>
      </c>
      <c r="C36" s="69" t="s">
        <v>630</v>
      </c>
      <c r="D36" s="69" t="s">
        <v>1034</v>
      </c>
      <c r="E36" s="69" t="s">
        <v>1239</v>
      </c>
      <c r="F36" s="573">
        <v>6426.881</v>
      </c>
      <c r="G36" s="199">
        <v>6426.881</v>
      </c>
      <c r="H36" s="199">
        <v>6426.881</v>
      </c>
      <c r="I36" s="199">
        <v>4500</v>
      </c>
      <c r="J36" s="199">
        <v>4500</v>
      </c>
      <c r="K36" s="199">
        <v>1926.8810000000003</v>
      </c>
      <c r="L36" s="199">
        <v>640</v>
      </c>
      <c r="M36" s="572" t="s">
        <v>699</v>
      </c>
      <c r="N36" s="2"/>
    </row>
    <row r="37" spans="1:14" s="250" customFormat="1" ht="51">
      <c r="A37" s="564">
        <v>18</v>
      </c>
      <c r="B37" s="570" t="s">
        <v>368</v>
      </c>
      <c r="C37" s="69" t="s">
        <v>1194</v>
      </c>
      <c r="D37" s="69"/>
      <c r="E37" s="69" t="s">
        <v>1242</v>
      </c>
      <c r="F37" s="573">
        <v>4767</v>
      </c>
      <c r="G37" s="199">
        <v>4767</v>
      </c>
      <c r="H37" s="199">
        <v>4767</v>
      </c>
      <c r="I37" s="199">
        <v>3340</v>
      </c>
      <c r="J37" s="199">
        <v>3340</v>
      </c>
      <c r="K37" s="199">
        <v>1427</v>
      </c>
      <c r="L37" s="199">
        <v>470</v>
      </c>
      <c r="M37" s="572" t="s">
        <v>699</v>
      </c>
      <c r="N37" s="2"/>
    </row>
    <row r="38" spans="1:14" s="250" customFormat="1" ht="25.5">
      <c r="A38" s="564">
        <v>19</v>
      </c>
      <c r="B38" s="570" t="s">
        <v>369</v>
      </c>
      <c r="C38" s="69" t="s">
        <v>793</v>
      </c>
      <c r="D38" s="69"/>
      <c r="E38" s="69" t="s">
        <v>1241</v>
      </c>
      <c r="F38" s="573">
        <v>894.63</v>
      </c>
      <c r="G38" s="199">
        <v>894.63</v>
      </c>
      <c r="H38" s="199">
        <v>894.63</v>
      </c>
      <c r="I38" s="199">
        <v>300</v>
      </c>
      <c r="J38" s="199">
        <v>300</v>
      </c>
      <c r="K38" s="199">
        <v>594.63</v>
      </c>
      <c r="L38" s="199">
        <v>400</v>
      </c>
      <c r="M38" s="572" t="s">
        <v>699</v>
      </c>
      <c r="N38" s="2"/>
    </row>
    <row r="39" spans="1:14" s="250" customFormat="1" ht="25.5">
      <c r="A39" s="564">
        <v>20</v>
      </c>
      <c r="B39" s="570" t="s">
        <v>370</v>
      </c>
      <c r="C39" s="69" t="s">
        <v>703</v>
      </c>
      <c r="D39" s="69"/>
      <c r="E39" s="69" t="s">
        <v>1239</v>
      </c>
      <c r="F39" s="573">
        <v>4269.922</v>
      </c>
      <c r="G39" s="199">
        <v>4269.922</v>
      </c>
      <c r="H39" s="199">
        <v>3950</v>
      </c>
      <c r="I39" s="199">
        <v>2850</v>
      </c>
      <c r="J39" s="199">
        <v>2850</v>
      </c>
      <c r="K39" s="199">
        <v>1419.9219999999996</v>
      </c>
      <c r="L39" s="199">
        <v>560</v>
      </c>
      <c r="M39" s="572" t="s">
        <v>396</v>
      </c>
      <c r="N39" s="2"/>
    </row>
    <row r="40" spans="1:14" s="250" customFormat="1" ht="25.5">
      <c r="A40" s="564">
        <v>21</v>
      </c>
      <c r="B40" s="570" t="s">
        <v>371</v>
      </c>
      <c r="C40" s="69" t="s">
        <v>1035</v>
      </c>
      <c r="D40" s="69"/>
      <c r="E40" s="69">
        <v>2010</v>
      </c>
      <c r="F40" s="573">
        <v>4070</v>
      </c>
      <c r="G40" s="199">
        <v>4070</v>
      </c>
      <c r="H40" s="199">
        <v>1000</v>
      </c>
      <c r="I40" s="199">
        <v>1000</v>
      </c>
      <c r="J40" s="199">
        <v>1000</v>
      </c>
      <c r="K40" s="199">
        <v>3070</v>
      </c>
      <c r="L40" s="199">
        <v>2260</v>
      </c>
      <c r="M40" s="572" t="s">
        <v>700</v>
      </c>
      <c r="N40" s="2"/>
    </row>
    <row r="41" spans="1:14" s="563" customFormat="1" ht="27">
      <c r="A41" s="100" t="s">
        <v>244</v>
      </c>
      <c r="B41" s="574" t="s">
        <v>1483</v>
      </c>
      <c r="C41" s="70"/>
      <c r="D41" s="70"/>
      <c r="E41" s="70"/>
      <c r="F41" s="575">
        <v>37616.8</v>
      </c>
      <c r="G41" s="575">
        <v>37616.8</v>
      </c>
      <c r="H41" s="575">
        <v>10700</v>
      </c>
      <c r="I41" s="575">
        <v>8100</v>
      </c>
      <c r="J41" s="575">
        <v>8100</v>
      </c>
      <c r="K41" s="575">
        <v>13984.5</v>
      </c>
      <c r="L41" s="575">
        <v>9655</v>
      </c>
      <c r="M41" s="576"/>
      <c r="N41" s="482"/>
    </row>
    <row r="42" spans="1:14" s="250" customFormat="1" ht="51">
      <c r="A42" s="564">
        <v>1</v>
      </c>
      <c r="B42" s="565" t="s">
        <v>1009</v>
      </c>
      <c r="C42" s="67" t="s">
        <v>1404</v>
      </c>
      <c r="D42" s="67" t="s">
        <v>1405</v>
      </c>
      <c r="E42" s="67" t="s">
        <v>1058</v>
      </c>
      <c r="F42" s="568">
        <v>6633.5</v>
      </c>
      <c r="G42" s="199">
        <v>6633.5</v>
      </c>
      <c r="H42" s="199">
        <v>4500</v>
      </c>
      <c r="I42" s="199">
        <v>3400</v>
      </c>
      <c r="J42" s="199">
        <v>3400</v>
      </c>
      <c r="K42" s="199">
        <v>3233.5</v>
      </c>
      <c r="L42" s="199">
        <v>1990</v>
      </c>
      <c r="M42" s="567" t="s">
        <v>690</v>
      </c>
      <c r="N42" s="2"/>
    </row>
    <row r="43" spans="1:14" s="250" customFormat="1" ht="89.25">
      <c r="A43" s="577">
        <v>2</v>
      </c>
      <c r="B43" s="79" t="s">
        <v>1010</v>
      </c>
      <c r="C43" s="61" t="s">
        <v>1406</v>
      </c>
      <c r="D43" s="61" t="s">
        <v>29</v>
      </c>
      <c r="E43" s="71" t="s">
        <v>1058</v>
      </c>
      <c r="F43" s="568">
        <v>7221</v>
      </c>
      <c r="G43" s="199">
        <v>7221</v>
      </c>
      <c r="H43" s="199">
        <v>3600</v>
      </c>
      <c r="I43" s="199">
        <v>3100</v>
      </c>
      <c r="J43" s="199">
        <v>3100</v>
      </c>
      <c r="K43" s="199">
        <v>4121</v>
      </c>
      <c r="L43" s="199">
        <v>2165</v>
      </c>
      <c r="M43" s="578" t="s">
        <v>691</v>
      </c>
      <c r="N43" s="2"/>
    </row>
    <row r="44" spans="1:14" s="250" customFormat="1" ht="12.75">
      <c r="A44" s="577"/>
      <c r="B44" s="579" t="s">
        <v>1011</v>
      </c>
      <c r="C44" s="108"/>
      <c r="D44" s="72"/>
      <c r="E44" s="72"/>
      <c r="F44" s="580">
        <v>1200</v>
      </c>
      <c r="G44" s="199">
        <v>1200</v>
      </c>
      <c r="H44" s="199">
        <v>0</v>
      </c>
      <c r="I44" s="199">
        <v>0</v>
      </c>
      <c r="J44" s="199">
        <v>0</v>
      </c>
      <c r="K44" s="199">
        <v>1200</v>
      </c>
      <c r="L44" s="199">
        <v>360</v>
      </c>
      <c r="M44" s="578"/>
      <c r="N44" s="2"/>
    </row>
    <row r="45" spans="1:14" s="250" customFormat="1" ht="38.25">
      <c r="A45" s="564">
        <v>3</v>
      </c>
      <c r="B45" s="565" t="s">
        <v>1012</v>
      </c>
      <c r="C45" s="67" t="s">
        <v>275</v>
      </c>
      <c r="D45" s="67" t="s">
        <v>30</v>
      </c>
      <c r="E45" s="67" t="s">
        <v>1670</v>
      </c>
      <c r="F45" s="568">
        <v>5185.6</v>
      </c>
      <c r="G45" s="199">
        <v>5185.6</v>
      </c>
      <c r="H45" s="199">
        <v>700</v>
      </c>
      <c r="I45" s="199">
        <v>300</v>
      </c>
      <c r="J45" s="199">
        <v>300</v>
      </c>
      <c r="K45" s="199">
        <v>1250</v>
      </c>
      <c r="L45" s="199">
        <v>1250</v>
      </c>
      <c r="M45" s="567" t="s">
        <v>77</v>
      </c>
      <c r="N45" s="2"/>
    </row>
    <row r="46" spans="1:14" s="250" customFormat="1" ht="38.25">
      <c r="A46" s="564">
        <v>4</v>
      </c>
      <c r="B46" s="565" t="s">
        <v>1013</v>
      </c>
      <c r="C46" s="67" t="s">
        <v>31</v>
      </c>
      <c r="D46" s="67" t="s">
        <v>32</v>
      </c>
      <c r="E46" s="67" t="s">
        <v>1670</v>
      </c>
      <c r="F46" s="568">
        <v>8785</v>
      </c>
      <c r="G46" s="199">
        <v>8785</v>
      </c>
      <c r="H46" s="199">
        <v>900</v>
      </c>
      <c r="I46" s="199">
        <v>1000</v>
      </c>
      <c r="J46" s="199">
        <v>1000</v>
      </c>
      <c r="K46" s="199">
        <v>1930</v>
      </c>
      <c r="L46" s="199">
        <v>1640</v>
      </c>
      <c r="M46" s="567" t="s">
        <v>692</v>
      </c>
      <c r="N46" s="2"/>
    </row>
    <row r="47" spans="1:14" s="250" customFormat="1" ht="12.75">
      <c r="A47" s="564">
        <v>5</v>
      </c>
      <c r="B47" s="565" t="s">
        <v>1014</v>
      </c>
      <c r="C47" s="67" t="s">
        <v>31</v>
      </c>
      <c r="D47" s="67" t="s">
        <v>33</v>
      </c>
      <c r="E47" s="67" t="s">
        <v>1670</v>
      </c>
      <c r="F47" s="568">
        <v>2503</v>
      </c>
      <c r="G47" s="199">
        <v>2503</v>
      </c>
      <c r="H47" s="199">
        <v>500</v>
      </c>
      <c r="I47" s="199">
        <v>0</v>
      </c>
      <c r="J47" s="199">
        <v>0</v>
      </c>
      <c r="K47" s="199">
        <v>750</v>
      </c>
      <c r="L47" s="199">
        <v>750</v>
      </c>
      <c r="M47" s="567" t="s">
        <v>692</v>
      </c>
      <c r="N47" s="2"/>
    </row>
    <row r="48" spans="1:14" s="250" customFormat="1" ht="51">
      <c r="A48" s="567">
        <v>6</v>
      </c>
      <c r="B48" s="565" t="s">
        <v>1015</v>
      </c>
      <c r="C48" s="67" t="s">
        <v>648</v>
      </c>
      <c r="D48" s="67" t="s">
        <v>35</v>
      </c>
      <c r="E48" s="67" t="s">
        <v>1670</v>
      </c>
      <c r="F48" s="568">
        <v>6088.7</v>
      </c>
      <c r="G48" s="199">
        <v>6088.7</v>
      </c>
      <c r="H48" s="199">
        <v>500</v>
      </c>
      <c r="I48" s="199">
        <v>300</v>
      </c>
      <c r="J48" s="199">
        <v>300</v>
      </c>
      <c r="K48" s="199">
        <v>1500</v>
      </c>
      <c r="L48" s="199">
        <v>1500</v>
      </c>
      <c r="M48" s="567" t="s">
        <v>694</v>
      </c>
      <c r="N48" s="2"/>
    </row>
    <row r="49" spans="1:14" s="563" customFormat="1" ht="27">
      <c r="A49" s="100" t="s">
        <v>245</v>
      </c>
      <c r="B49" s="574" t="s">
        <v>1484</v>
      </c>
      <c r="C49" s="70"/>
      <c r="D49" s="70"/>
      <c r="E49" s="70"/>
      <c r="F49" s="575">
        <v>106557.90299999999</v>
      </c>
      <c r="G49" s="581">
        <v>106557.90299999999</v>
      </c>
      <c r="H49" s="581">
        <v>16100</v>
      </c>
      <c r="I49" s="581">
        <v>15200</v>
      </c>
      <c r="J49" s="581">
        <v>15200</v>
      </c>
      <c r="K49" s="581">
        <v>91357.90299999999</v>
      </c>
      <c r="L49" s="581">
        <v>6080</v>
      </c>
      <c r="M49" s="576"/>
      <c r="N49" s="482"/>
    </row>
    <row r="50" spans="1:14" s="250" customFormat="1" ht="25.5">
      <c r="A50" s="1">
        <v>1</v>
      </c>
      <c r="B50" s="79" t="s">
        <v>373</v>
      </c>
      <c r="C50" s="1" t="s">
        <v>684</v>
      </c>
      <c r="D50" s="1" t="s">
        <v>685</v>
      </c>
      <c r="E50" s="109">
        <v>2010</v>
      </c>
      <c r="F50" s="198">
        <v>14647</v>
      </c>
      <c r="G50" s="199">
        <v>14647</v>
      </c>
      <c r="H50" s="199">
        <v>2500</v>
      </c>
      <c r="I50" s="199">
        <v>2300</v>
      </c>
      <c r="J50" s="199">
        <v>2300</v>
      </c>
      <c r="K50" s="199">
        <v>12347</v>
      </c>
      <c r="L50" s="199">
        <v>920</v>
      </c>
      <c r="M50" s="1" t="s">
        <v>701</v>
      </c>
      <c r="N50" s="2"/>
    </row>
    <row r="51" spans="1:14" s="250" customFormat="1" ht="25.5">
      <c r="A51" s="1">
        <v>2</v>
      </c>
      <c r="B51" s="79" t="s">
        <v>374</v>
      </c>
      <c r="C51" s="1" t="s">
        <v>684</v>
      </c>
      <c r="D51" s="1" t="s">
        <v>686</v>
      </c>
      <c r="E51" s="109">
        <v>2010</v>
      </c>
      <c r="F51" s="198">
        <v>14999</v>
      </c>
      <c r="G51" s="199">
        <v>14999</v>
      </c>
      <c r="H51" s="199">
        <v>2400</v>
      </c>
      <c r="I51" s="199">
        <v>2200</v>
      </c>
      <c r="J51" s="199">
        <v>2200</v>
      </c>
      <c r="K51" s="199">
        <v>12799</v>
      </c>
      <c r="L51" s="199">
        <v>880</v>
      </c>
      <c r="M51" s="1" t="s">
        <v>701</v>
      </c>
      <c r="N51" s="2"/>
    </row>
    <row r="52" spans="1:14" s="250" customFormat="1" ht="38.25">
      <c r="A52" s="1">
        <v>3</v>
      </c>
      <c r="B52" s="79" t="s">
        <v>375</v>
      </c>
      <c r="C52" s="1" t="s">
        <v>687</v>
      </c>
      <c r="D52" s="1" t="s">
        <v>688</v>
      </c>
      <c r="E52" s="109">
        <v>2010</v>
      </c>
      <c r="F52" s="198">
        <v>9511.903</v>
      </c>
      <c r="G52" s="199">
        <v>9511.903</v>
      </c>
      <c r="H52" s="199">
        <v>5000</v>
      </c>
      <c r="I52" s="199">
        <v>4700</v>
      </c>
      <c r="J52" s="199">
        <v>4700</v>
      </c>
      <c r="K52" s="199">
        <v>4811.903</v>
      </c>
      <c r="L52" s="199">
        <v>1880</v>
      </c>
      <c r="M52" s="1" t="s">
        <v>701</v>
      </c>
      <c r="N52" s="2"/>
    </row>
    <row r="53" spans="1:14" s="250" customFormat="1" ht="38.25">
      <c r="A53" s="1">
        <v>4</v>
      </c>
      <c r="B53" s="79" t="s">
        <v>1399</v>
      </c>
      <c r="C53" s="1" t="s">
        <v>473</v>
      </c>
      <c r="D53" s="1" t="s">
        <v>1402</v>
      </c>
      <c r="E53" s="109">
        <v>2010</v>
      </c>
      <c r="F53" s="198">
        <v>67400</v>
      </c>
      <c r="G53" s="199">
        <v>67400</v>
      </c>
      <c r="H53" s="199">
        <v>6200</v>
      </c>
      <c r="I53" s="199">
        <v>6000</v>
      </c>
      <c r="J53" s="199">
        <v>6000</v>
      </c>
      <c r="K53" s="199">
        <v>61400</v>
      </c>
      <c r="L53" s="199">
        <v>2400</v>
      </c>
      <c r="M53" s="1" t="s">
        <v>701</v>
      </c>
      <c r="N53" s="2"/>
    </row>
    <row r="54" spans="1:14" s="555" customFormat="1" ht="12.75">
      <c r="A54" s="73" t="s">
        <v>704</v>
      </c>
      <c r="B54" s="582" t="s">
        <v>705</v>
      </c>
      <c r="C54" s="73"/>
      <c r="D54" s="73"/>
      <c r="E54" s="73"/>
      <c r="F54" s="493">
        <v>38369</v>
      </c>
      <c r="G54" s="493">
        <v>38369</v>
      </c>
      <c r="H54" s="493">
        <v>0</v>
      </c>
      <c r="I54" s="493">
        <v>130</v>
      </c>
      <c r="J54" s="493">
        <v>130</v>
      </c>
      <c r="K54" s="493">
        <v>38104</v>
      </c>
      <c r="L54" s="493">
        <v>13697</v>
      </c>
      <c r="M54" s="583"/>
      <c r="N54" s="65"/>
    </row>
    <row r="55" spans="1:14" s="250" customFormat="1" ht="25.5">
      <c r="A55" s="572">
        <v>1</v>
      </c>
      <c r="B55" s="570" t="s">
        <v>1485</v>
      </c>
      <c r="C55" s="1" t="s">
        <v>1663</v>
      </c>
      <c r="D55" s="74" t="s">
        <v>520</v>
      </c>
      <c r="E55" s="74" t="s">
        <v>1335</v>
      </c>
      <c r="F55" s="571">
        <v>6496</v>
      </c>
      <c r="G55" s="199">
        <v>6496</v>
      </c>
      <c r="H55" s="199">
        <v>0</v>
      </c>
      <c r="I55" s="199">
        <v>0</v>
      </c>
      <c r="J55" s="199">
        <v>0</v>
      </c>
      <c r="K55" s="199">
        <v>6496</v>
      </c>
      <c r="L55" s="199">
        <v>3200</v>
      </c>
      <c r="M55" s="69" t="s">
        <v>696</v>
      </c>
      <c r="N55" s="2"/>
    </row>
    <row r="56" spans="1:14" s="250" customFormat="1" ht="25.5">
      <c r="A56" s="572">
        <v>2</v>
      </c>
      <c r="B56" s="570" t="s">
        <v>518</v>
      </c>
      <c r="C56" s="1" t="s">
        <v>1663</v>
      </c>
      <c r="D56" s="74" t="s">
        <v>522</v>
      </c>
      <c r="E56" s="74" t="s">
        <v>521</v>
      </c>
      <c r="F56" s="571">
        <v>6655</v>
      </c>
      <c r="G56" s="199">
        <v>6655</v>
      </c>
      <c r="H56" s="199">
        <v>0</v>
      </c>
      <c r="I56" s="199">
        <v>0</v>
      </c>
      <c r="J56" s="199">
        <v>0</v>
      </c>
      <c r="K56" s="199">
        <v>6655</v>
      </c>
      <c r="L56" s="199">
        <v>3200</v>
      </c>
      <c r="M56" s="69" t="s">
        <v>696</v>
      </c>
      <c r="N56" s="2"/>
    </row>
    <row r="57" spans="1:14" s="250" customFormat="1" ht="25.5">
      <c r="A57" s="572">
        <v>3</v>
      </c>
      <c r="B57" s="570" t="s">
        <v>1269</v>
      </c>
      <c r="C57" s="1" t="s">
        <v>277</v>
      </c>
      <c r="D57" s="74"/>
      <c r="E57" s="74" t="s">
        <v>521</v>
      </c>
      <c r="F57" s="571">
        <v>3650</v>
      </c>
      <c r="G57" s="199">
        <v>3650</v>
      </c>
      <c r="H57" s="199">
        <v>0</v>
      </c>
      <c r="I57" s="199">
        <v>0</v>
      </c>
      <c r="J57" s="199">
        <v>0</v>
      </c>
      <c r="K57" s="199">
        <v>3650</v>
      </c>
      <c r="L57" s="199">
        <v>1800</v>
      </c>
      <c r="M57" s="69" t="s">
        <v>1281</v>
      </c>
      <c r="N57" s="2"/>
    </row>
    <row r="58" spans="1:14" s="250" customFormat="1" ht="25.5">
      <c r="A58" s="572">
        <v>4</v>
      </c>
      <c r="B58" s="570" t="s">
        <v>1270</v>
      </c>
      <c r="C58" s="1" t="s">
        <v>707</v>
      </c>
      <c r="D58" s="74" t="s">
        <v>1274</v>
      </c>
      <c r="E58" s="74" t="s">
        <v>521</v>
      </c>
      <c r="F58" s="571">
        <v>4019</v>
      </c>
      <c r="G58" s="199">
        <v>4019</v>
      </c>
      <c r="H58" s="199">
        <v>0</v>
      </c>
      <c r="I58" s="199">
        <v>0</v>
      </c>
      <c r="J58" s="199">
        <v>0</v>
      </c>
      <c r="K58" s="199">
        <v>4019</v>
      </c>
      <c r="L58" s="199">
        <v>2000</v>
      </c>
      <c r="M58" s="69" t="s">
        <v>1282</v>
      </c>
      <c r="N58" s="2"/>
    </row>
    <row r="59" spans="1:14" s="250" customFormat="1" ht="25.5">
      <c r="A59" s="572">
        <v>5</v>
      </c>
      <c r="B59" s="570" t="s">
        <v>1271</v>
      </c>
      <c r="C59" s="1" t="s">
        <v>277</v>
      </c>
      <c r="D59" s="74" t="s">
        <v>1275</v>
      </c>
      <c r="E59" s="74" t="s">
        <v>506</v>
      </c>
      <c r="F59" s="571">
        <v>13228</v>
      </c>
      <c r="G59" s="199">
        <v>13228</v>
      </c>
      <c r="H59" s="199">
        <v>0</v>
      </c>
      <c r="I59" s="199">
        <v>0</v>
      </c>
      <c r="J59" s="199">
        <v>0</v>
      </c>
      <c r="K59" s="199">
        <v>13228</v>
      </c>
      <c r="L59" s="199">
        <v>1500</v>
      </c>
      <c r="M59" s="69" t="s">
        <v>1281</v>
      </c>
      <c r="N59" s="2"/>
    </row>
    <row r="60" spans="1:14" s="250" customFormat="1" ht="38.25">
      <c r="A60" s="572">
        <v>6</v>
      </c>
      <c r="B60" s="570" t="s">
        <v>1272</v>
      </c>
      <c r="C60" s="69" t="s">
        <v>1276</v>
      </c>
      <c r="D60" s="74" t="s">
        <v>1277</v>
      </c>
      <c r="E60" s="74" t="s">
        <v>1018</v>
      </c>
      <c r="F60" s="571">
        <v>412</v>
      </c>
      <c r="G60" s="199">
        <v>412</v>
      </c>
      <c r="H60" s="199">
        <v>0</v>
      </c>
      <c r="I60" s="199">
        <v>130</v>
      </c>
      <c r="J60" s="199">
        <v>130</v>
      </c>
      <c r="K60" s="199">
        <v>147</v>
      </c>
      <c r="L60" s="199">
        <v>147</v>
      </c>
      <c r="M60" s="69" t="s">
        <v>1283</v>
      </c>
      <c r="N60" s="2"/>
    </row>
    <row r="61" spans="1:14" s="250" customFormat="1" ht="38.25">
      <c r="A61" s="572">
        <v>7</v>
      </c>
      <c r="B61" s="570" t="s">
        <v>345</v>
      </c>
      <c r="C61" s="69" t="s">
        <v>1638</v>
      </c>
      <c r="D61" s="74"/>
      <c r="E61" s="74" t="s">
        <v>521</v>
      </c>
      <c r="F61" s="571">
        <v>3002</v>
      </c>
      <c r="G61" s="199">
        <v>3002</v>
      </c>
      <c r="H61" s="199">
        <v>0</v>
      </c>
      <c r="I61" s="199">
        <v>0</v>
      </c>
      <c r="J61" s="199">
        <v>0</v>
      </c>
      <c r="K61" s="199">
        <v>3002</v>
      </c>
      <c r="L61" s="199">
        <v>1500</v>
      </c>
      <c r="M61" s="69" t="s">
        <v>346</v>
      </c>
      <c r="N61" s="2"/>
    </row>
    <row r="62" spans="1:14" s="250" customFormat="1" ht="38.25">
      <c r="A62" s="572">
        <v>8</v>
      </c>
      <c r="B62" s="570" t="s">
        <v>1273</v>
      </c>
      <c r="C62" s="69" t="s">
        <v>1278</v>
      </c>
      <c r="D62" s="74" t="s">
        <v>1279</v>
      </c>
      <c r="E62" s="74" t="s">
        <v>1670</v>
      </c>
      <c r="F62" s="571">
        <v>907</v>
      </c>
      <c r="G62" s="199">
        <v>907</v>
      </c>
      <c r="H62" s="199">
        <v>0</v>
      </c>
      <c r="I62" s="199">
        <v>0</v>
      </c>
      <c r="J62" s="199">
        <v>0</v>
      </c>
      <c r="K62" s="199">
        <v>907</v>
      </c>
      <c r="L62" s="199">
        <v>350</v>
      </c>
      <c r="M62" s="69" t="s">
        <v>1284</v>
      </c>
      <c r="N62" s="2"/>
    </row>
    <row r="63" spans="1:14" s="250" customFormat="1" ht="12.75">
      <c r="A63" s="73" t="s">
        <v>401</v>
      </c>
      <c r="B63" s="582" t="s">
        <v>1434</v>
      </c>
      <c r="C63" s="73"/>
      <c r="D63" s="73"/>
      <c r="E63" s="73"/>
      <c r="F63" s="584"/>
      <c r="G63" s="199"/>
      <c r="H63" s="199"/>
      <c r="I63" s="199"/>
      <c r="J63" s="199"/>
      <c r="K63" s="199"/>
      <c r="L63" s="493">
        <v>22018</v>
      </c>
      <c r="M63" s="585"/>
      <c r="N63" s="2"/>
    </row>
    <row r="64" spans="1:14" s="250" customFormat="1" ht="25.5">
      <c r="A64" s="5" t="s">
        <v>662</v>
      </c>
      <c r="B64" s="111" t="s">
        <v>274</v>
      </c>
      <c r="C64" s="75"/>
      <c r="D64" s="110"/>
      <c r="E64" s="65"/>
      <c r="F64" s="493">
        <v>469543</v>
      </c>
      <c r="G64" s="493">
        <v>390765</v>
      </c>
      <c r="H64" s="493">
        <v>189355</v>
      </c>
      <c r="I64" s="493">
        <v>149656</v>
      </c>
      <c r="J64" s="493">
        <v>149656</v>
      </c>
      <c r="K64" s="493">
        <v>233189</v>
      </c>
      <c r="L64" s="493">
        <v>75000</v>
      </c>
      <c r="M64" s="64"/>
      <c r="N64" s="2"/>
    </row>
    <row r="65" spans="1:14" s="518" customFormat="1" ht="12.75">
      <c r="A65" s="5" t="s">
        <v>702</v>
      </c>
      <c r="B65" s="111" t="s">
        <v>706</v>
      </c>
      <c r="C65" s="66"/>
      <c r="D65" s="111"/>
      <c r="E65" s="65"/>
      <c r="F65" s="493">
        <v>368379</v>
      </c>
      <c r="G65" s="493">
        <v>292351</v>
      </c>
      <c r="H65" s="493">
        <v>189355</v>
      </c>
      <c r="I65" s="493">
        <v>149656</v>
      </c>
      <c r="J65" s="493">
        <v>149656</v>
      </c>
      <c r="K65" s="493">
        <v>134775</v>
      </c>
      <c r="L65" s="493">
        <v>48100</v>
      </c>
      <c r="M65" s="64"/>
      <c r="N65" s="111"/>
    </row>
    <row r="66" spans="1:14" s="586" customFormat="1" ht="25.5">
      <c r="A66" s="3">
        <v>1</v>
      </c>
      <c r="B66" s="76" t="s">
        <v>843</v>
      </c>
      <c r="C66" s="66"/>
      <c r="D66" s="2" t="s">
        <v>624</v>
      </c>
      <c r="E66" s="2" t="s">
        <v>1153</v>
      </c>
      <c r="F66" s="199">
        <v>48520</v>
      </c>
      <c r="G66" s="199">
        <v>34612</v>
      </c>
      <c r="H66" s="199">
        <v>33016</v>
      </c>
      <c r="I66" s="199">
        <v>27306</v>
      </c>
      <c r="J66" s="199">
        <v>27306</v>
      </c>
      <c r="K66" s="199">
        <v>7306</v>
      </c>
      <c r="L66" s="199">
        <v>2000</v>
      </c>
      <c r="M66" s="66" t="s">
        <v>1125</v>
      </c>
      <c r="N66" s="76"/>
    </row>
    <row r="67" spans="1:14" s="586" customFormat="1" ht="25.5">
      <c r="A67" s="3">
        <v>2</v>
      </c>
      <c r="B67" s="76" t="s">
        <v>845</v>
      </c>
      <c r="C67" s="66"/>
      <c r="D67" s="2" t="s">
        <v>1220</v>
      </c>
      <c r="E67" s="2" t="s">
        <v>1154</v>
      </c>
      <c r="F67" s="199">
        <v>9017</v>
      </c>
      <c r="G67" s="199">
        <v>9017</v>
      </c>
      <c r="H67" s="199">
        <v>9017</v>
      </c>
      <c r="I67" s="199">
        <v>5200</v>
      </c>
      <c r="J67" s="199">
        <v>5200</v>
      </c>
      <c r="K67" s="199">
        <v>3817</v>
      </c>
      <c r="L67" s="199">
        <v>1180</v>
      </c>
      <c r="M67" s="66" t="s">
        <v>1125</v>
      </c>
      <c r="N67" s="76"/>
    </row>
    <row r="68" spans="1:14" s="586" customFormat="1" ht="25.5">
      <c r="A68" s="3">
        <v>3</v>
      </c>
      <c r="B68" s="76" t="s">
        <v>268</v>
      </c>
      <c r="C68" s="66" t="s">
        <v>965</v>
      </c>
      <c r="D68" s="2" t="s">
        <v>966</v>
      </c>
      <c r="E68" s="2" t="s">
        <v>1155</v>
      </c>
      <c r="F68" s="199">
        <v>3279</v>
      </c>
      <c r="G68" s="199">
        <v>3279</v>
      </c>
      <c r="H68" s="199">
        <v>3279</v>
      </c>
      <c r="I68" s="199">
        <v>2400</v>
      </c>
      <c r="J68" s="199">
        <v>2400</v>
      </c>
      <c r="K68" s="199">
        <v>879</v>
      </c>
      <c r="L68" s="199">
        <v>220</v>
      </c>
      <c r="M68" s="66" t="s">
        <v>276</v>
      </c>
      <c r="N68" s="76"/>
    </row>
    <row r="69" spans="1:14" s="586" customFormat="1" ht="25.5">
      <c r="A69" s="3">
        <v>4</v>
      </c>
      <c r="B69" s="76" t="s">
        <v>97</v>
      </c>
      <c r="C69" s="66" t="s">
        <v>275</v>
      </c>
      <c r="D69" s="76" t="s">
        <v>98</v>
      </c>
      <c r="E69" s="2" t="s">
        <v>1156</v>
      </c>
      <c r="F69" s="199">
        <v>5113</v>
      </c>
      <c r="G69" s="199">
        <v>5113</v>
      </c>
      <c r="H69" s="199">
        <v>5113</v>
      </c>
      <c r="I69" s="199">
        <v>2650</v>
      </c>
      <c r="J69" s="199">
        <v>2650</v>
      </c>
      <c r="K69" s="199">
        <v>2463</v>
      </c>
      <c r="L69" s="199">
        <v>1450</v>
      </c>
      <c r="M69" s="66" t="s">
        <v>276</v>
      </c>
      <c r="N69" s="76"/>
    </row>
    <row r="70" spans="1:14" s="586" customFormat="1" ht="51">
      <c r="A70" s="3">
        <v>5</v>
      </c>
      <c r="B70" s="76" t="s">
        <v>972</v>
      </c>
      <c r="C70" s="66" t="s">
        <v>973</v>
      </c>
      <c r="D70" s="2" t="s">
        <v>974</v>
      </c>
      <c r="E70" s="2" t="s">
        <v>1152</v>
      </c>
      <c r="F70" s="199">
        <v>4848</v>
      </c>
      <c r="G70" s="199">
        <v>4848</v>
      </c>
      <c r="H70" s="199">
        <v>2500</v>
      </c>
      <c r="I70" s="199">
        <v>2500</v>
      </c>
      <c r="J70" s="199">
        <v>2500</v>
      </c>
      <c r="K70" s="199">
        <v>2348</v>
      </c>
      <c r="L70" s="199">
        <v>1400</v>
      </c>
      <c r="M70" s="66" t="s">
        <v>276</v>
      </c>
      <c r="N70" s="76"/>
    </row>
    <row r="71" spans="1:14" ht="38.25">
      <c r="A71" s="3">
        <v>6</v>
      </c>
      <c r="B71" s="206" t="s">
        <v>157</v>
      </c>
      <c r="C71" s="55" t="s">
        <v>1238</v>
      </c>
      <c r="D71" s="1" t="s">
        <v>158</v>
      </c>
      <c r="E71" s="1" t="s">
        <v>1158</v>
      </c>
      <c r="F71" s="199">
        <v>30400</v>
      </c>
      <c r="G71" s="199">
        <v>30400</v>
      </c>
      <c r="H71" s="587">
        <v>16500</v>
      </c>
      <c r="I71" s="203">
        <v>15500</v>
      </c>
      <c r="J71" s="203">
        <v>15500</v>
      </c>
      <c r="K71" s="199">
        <v>14900</v>
      </c>
      <c r="L71" s="199">
        <v>4000</v>
      </c>
      <c r="M71" s="1" t="s">
        <v>267</v>
      </c>
      <c r="N71" s="588"/>
    </row>
    <row r="72" spans="1:14" s="586" customFormat="1" ht="25.5">
      <c r="A72" s="3">
        <v>7</v>
      </c>
      <c r="B72" s="76" t="s">
        <v>971</v>
      </c>
      <c r="C72" s="66" t="s">
        <v>528</v>
      </c>
      <c r="D72" s="2" t="s">
        <v>624</v>
      </c>
      <c r="E72" s="2" t="s">
        <v>1155</v>
      </c>
      <c r="F72" s="199">
        <v>1466</v>
      </c>
      <c r="G72" s="199">
        <v>1466</v>
      </c>
      <c r="H72" s="199">
        <v>1466</v>
      </c>
      <c r="I72" s="199">
        <v>700</v>
      </c>
      <c r="J72" s="199">
        <v>700</v>
      </c>
      <c r="K72" s="199">
        <v>766</v>
      </c>
      <c r="L72" s="199">
        <v>450</v>
      </c>
      <c r="M72" s="66" t="s">
        <v>970</v>
      </c>
      <c r="N72" s="76"/>
    </row>
    <row r="73" spans="1:14" s="586" customFormat="1" ht="38.25">
      <c r="A73" s="3">
        <v>8</v>
      </c>
      <c r="B73" s="76" t="s">
        <v>99</v>
      </c>
      <c r="C73" s="66" t="s">
        <v>100</v>
      </c>
      <c r="D73" s="2" t="s">
        <v>101</v>
      </c>
      <c r="E73" s="2" t="s">
        <v>1152</v>
      </c>
      <c r="F73" s="199">
        <v>11144</v>
      </c>
      <c r="G73" s="199">
        <v>11144</v>
      </c>
      <c r="H73" s="199">
        <v>11144</v>
      </c>
      <c r="I73" s="199">
        <v>5700</v>
      </c>
      <c r="J73" s="199">
        <v>5700</v>
      </c>
      <c r="K73" s="199">
        <v>5444</v>
      </c>
      <c r="L73" s="199">
        <v>2700</v>
      </c>
      <c r="M73" s="66" t="s">
        <v>102</v>
      </c>
      <c r="N73" s="589"/>
    </row>
    <row r="74" spans="1:14" s="586" customFormat="1" ht="25.5">
      <c r="A74" s="3">
        <v>9</v>
      </c>
      <c r="B74" s="76" t="s">
        <v>109</v>
      </c>
      <c r="C74" s="66" t="s">
        <v>707</v>
      </c>
      <c r="D74" s="2" t="s">
        <v>470</v>
      </c>
      <c r="E74" s="2" t="s">
        <v>1151</v>
      </c>
      <c r="F74" s="199">
        <v>25380</v>
      </c>
      <c r="G74" s="199">
        <v>21260</v>
      </c>
      <c r="H74" s="199">
        <v>16850</v>
      </c>
      <c r="I74" s="199">
        <v>14000</v>
      </c>
      <c r="J74" s="199">
        <v>14000</v>
      </c>
      <c r="K74" s="199">
        <v>7260</v>
      </c>
      <c r="L74" s="199">
        <v>3000</v>
      </c>
      <c r="M74" s="66" t="s">
        <v>1237</v>
      </c>
      <c r="N74" s="76"/>
    </row>
    <row r="75" spans="1:14" s="586" customFormat="1" ht="25.5">
      <c r="A75" s="3">
        <v>10</v>
      </c>
      <c r="B75" s="76" t="s">
        <v>105</v>
      </c>
      <c r="C75" s="66" t="s">
        <v>1638</v>
      </c>
      <c r="D75" s="2" t="s">
        <v>906</v>
      </c>
      <c r="E75" s="2" t="s">
        <v>1152</v>
      </c>
      <c r="F75" s="199">
        <v>1079</v>
      </c>
      <c r="G75" s="199">
        <v>1079</v>
      </c>
      <c r="H75" s="199">
        <v>1079</v>
      </c>
      <c r="I75" s="199">
        <v>400</v>
      </c>
      <c r="J75" s="199">
        <v>400</v>
      </c>
      <c r="K75" s="199">
        <v>679</v>
      </c>
      <c r="L75" s="199">
        <v>450</v>
      </c>
      <c r="M75" s="66" t="s">
        <v>103</v>
      </c>
      <c r="N75" s="76"/>
    </row>
    <row r="76" spans="1:14" s="586" customFormat="1" ht="25.5">
      <c r="A76" s="3">
        <v>11</v>
      </c>
      <c r="B76" s="76" t="s">
        <v>106</v>
      </c>
      <c r="C76" s="66" t="s">
        <v>1638</v>
      </c>
      <c r="D76" s="2" t="s">
        <v>107</v>
      </c>
      <c r="E76" s="2" t="s">
        <v>1152</v>
      </c>
      <c r="F76" s="199">
        <v>3602</v>
      </c>
      <c r="G76" s="199">
        <v>3602</v>
      </c>
      <c r="H76" s="199">
        <v>1700</v>
      </c>
      <c r="I76" s="199">
        <v>1500</v>
      </c>
      <c r="J76" s="199">
        <v>1500</v>
      </c>
      <c r="K76" s="199">
        <v>2102</v>
      </c>
      <c r="L76" s="199">
        <v>1400</v>
      </c>
      <c r="M76" s="66" t="s">
        <v>103</v>
      </c>
      <c r="N76" s="76"/>
    </row>
    <row r="77" spans="1:14" s="586" customFormat="1" ht="25.5">
      <c r="A77" s="3">
        <v>12</v>
      </c>
      <c r="B77" s="79" t="s">
        <v>975</v>
      </c>
      <c r="C77" s="55" t="s">
        <v>277</v>
      </c>
      <c r="D77" s="1" t="s">
        <v>976</v>
      </c>
      <c r="E77" s="2" t="s">
        <v>1152</v>
      </c>
      <c r="F77" s="199">
        <v>19616</v>
      </c>
      <c r="G77" s="199">
        <v>19616</v>
      </c>
      <c r="H77" s="199">
        <v>11000</v>
      </c>
      <c r="I77" s="199">
        <v>5000</v>
      </c>
      <c r="J77" s="199">
        <v>5000</v>
      </c>
      <c r="K77" s="199">
        <v>14616</v>
      </c>
      <c r="L77" s="199">
        <v>4000</v>
      </c>
      <c r="M77" s="1" t="s">
        <v>709</v>
      </c>
      <c r="N77" s="1" t="s">
        <v>725</v>
      </c>
    </row>
    <row r="78" spans="1:14" s="586" customFormat="1" ht="25.5">
      <c r="A78" s="3">
        <v>13</v>
      </c>
      <c r="B78" s="79" t="s">
        <v>1130</v>
      </c>
      <c r="C78" s="55" t="s">
        <v>277</v>
      </c>
      <c r="D78" s="1" t="s">
        <v>624</v>
      </c>
      <c r="E78" s="2" t="s">
        <v>1147</v>
      </c>
      <c r="F78" s="199">
        <v>14599</v>
      </c>
      <c r="G78" s="199">
        <v>14599</v>
      </c>
      <c r="H78" s="199">
        <v>2560</v>
      </c>
      <c r="I78" s="199">
        <v>1500</v>
      </c>
      <c r="J78" s="199">
        <v>1500</v>
      </c>
      <c r="K78" s="199">
        <v>13099</v>
      </c>
      <c r="L78" s="199">
        <v>1500</v>
      </c>
      <c r="M78" s="2" t="s">
        <v>709</v>
      </c>
      <c r="N78" s="1" t="s">
        <v>725</v>
      </c>
    </row>
    <row r="79" spans="1:14" s="518" customFormat="1" ht="38.25">
      <c r="A79" s="3">
        <v>14</v>
      </c>
      <c r="B79" s="76" t="s">
        <v>234</v>
      </c>
      <c r="C79" s="66" t="s">
        <v>528</v>
      </c>
      <c r="D79" s="2" t="s">
        <v>1221</v>
      </c>
      <c r="E79" s="2" t="s">
        <v>1147</v>
      </c>
      <c r="F79" s="199">
        <v>8220</v>
      </c>
      <c r="G79" s="198">
        <v>8220</v>
      </c>
      <c r="H79" s="198">
        <v>3500</v>
      </c>
      <c r="I79" s="198">
        <v>2000</v>
      </c>
      <c r="J79" s="198">
        <v>2000</v>
      </c>
      <c r="K79" s="198">
        <v>6220</v>
      </c>
      <c r="L79" s="198">
        <v>2700</v>
      </c>
      <c r="M79" s="2" t="s">
        <v>108</v>
      </c>
      <c r="N79" s="111"/>
    </row>
    <row r="80" spans="1:14" s="518" customFormat="1" ht="25.5">
      <c r="A80" s="3">
        <v>15</v>
      </c>
      <c r="B80" s="76" t="s">
        <v>1222</v>
      </c>
      <c r="C80" s="66" t="s">
        <v>387</v>
      </c>
      <c r="D80" s="2" t="s">
        <v>906</v>
      </c>
      <c r="E80" s="2" t="s">
        <v>1539</v>
      </c>
      <c r="F80" s="199">
        <v>1003</v>
      </c>
      <c r="G80" s="198">
        <v>1003</v>
      </c>
      <c r="H80" s="198">
        <v>1003</v>
      </c>
      <c r="I80" s="198">
        <v>300</v>
      </c>
      <c r="J80" s="198">
        <v>300</v>
      </c>
      <c r="K80" s="198">
        <v>703</v>
      </c>
      <c r="L80" s="198">
        <v>350</v>
      </c>
      <c r="M80" s="2" t="s">
        <v>710</v>
      </c>
      <c r="N80" s="111"/>
    </row>
    <row r="81" spans="1:14" s="518" customFormat="1" ht="25.5">
      <c r="A81" s="3">
        <v>16</v>
      </c>
      <c r="B81" s="76" t="s">
        <v>1223</v>
      </c>
      <c r="C81" s="66" t="s">
        <v>277</v>
      </c>
      <c r="D81" s="76" t="s">
        <v>1224</v>
      </c>
      <c r="E81" s="77" t="s">
        <v>1151</v>
      </c>
      <c r="F81" s="199">
        <v>13650</v>
      </c>
      <c r="G81" s="198">
        <v>13650</v>
      </c>
      <c r="H81" s="198">
        <v>12285</v>
      </c>
      <c r="I81" s="198">
        <v>7900</v>
      </c>
      <c r="J81" s="198">
        <v>7900</v>
      </c>
      <c r="K81" s="198">
        <v>5750</v>
      </c>
      <c r="L81" s="198">
        <v>3000</v>
      </c>
      <c r="M81" s="2" t="s">
        <v>709</v>
      </c>
      <c r="N81" s="111"/>
    </row>
    <row r="82" spans="1:14" s="518" customFormat="1" ht="25.5">
      <c r="A82" s="3">
        <v>17</v>
      </c>
      <c r="B82" s="76" t="s">
        <v>1225</v>
      </c>
      <c r="C82" s="66" t="s">
        <v>275</v>
      </c>
      <c r="D82" s="2" t="s">
        <v>1126</v>
      </c>
      <c r="E82" s="2" t="s">
        <v>754</v>
      </c>
      <c r="F82" s="77">
        <v>39600</v>
      </c>
      <c r="G82" s="77">
        <v>39600</v>
      </c>
      <c r="H82" s="198">
        <v>19500</v>
      </c>
      <c r="I82" s="198">
        <v>12500</v>
      </c>
      <c r="J82" s="198">
        <v>12500</v>
      </c>
      <c r="K82" s="198">
        <v>19180</v>
      </c>
      <c r="L82" s="198">
        <v>7000</v>
      </c>
      <c r="M82" s="2" t="s">
        <v>471</v>
      </c>
      <c r="N82" s="111"/>
    </row>
    <row r="83" spans="1:14" s="586" customFormat="1" ht="25.5">
      <c r="A83" s="3">
        <v>18</v>
      </c>
      <c r="B83" s="76" t="s">
        <v>967</v>
      </c>
      <c r="C83" s="66" t="s">
        <v>965</v>
      </c>
      <c r="D83" s="2" t="s">
        <v>968</v>
      </c>
      <c r="E83" s="2" t="s">
        <v>755</v>
      </c>
      <c r="F83" s="199">
        <v>120000</v>
      </c>
      <c r="G83" s="199">
        <v>62000</v>
      </c>
      <c r="H83" s="199">
        <v>30000</v>
      </c>
      <c r="I83" s="199">
        <v>40100</v>
      </c>
      <c r="J83" s="199">
        <v>40100</v>
      </c>
      <c r="K83" s="199">
        <v>21900</v>
      </c>
      <c r="L83" s="199">
        <v>9300</v>
      </c>
      <c r="M83" s="66" t="s">
        <v>969</v>
      </c>
      <c r="N83" s="76"/>
    </row>
    <row r="84" spans="1:14" s="586" customFormat="1" ht="25.5">
      <c r="A84" s="3">
        <v>19</v>
      </c>
      <c r="B84" s="76" t="s">
        <v>1301</v>
      </c>
      <c r="C84" s="66" t="s">
        <v>277</v>
      </c>
      <c r="D84" s="2" t="s">
        <v>1731</v>
      </c>
      <c r="E84" s="2" t="s">
        <v>1058</v>
      </c>
      <c r="F84" s="199">
        <v>7843</v>
      </c>
      <c r="G84" s="199">
        <v>7843</v>
      </c>
      <c r="H84" s="199">
        <v>7843</v>
      </c>
      <c r="I84" s="199">
        <v>2500</v>
      </c>
      <c r="J84" s="199">
        <v>2500</v>
      </c>
      <c r="K84" s="199">
        <v>5343</v>
      </c>
      <c r="L84" s="199">
        <v>2000</v>
      </c>
      <c r="M84" s="66" t="s">
        <v>768</v>
      </c>
      <c r="N84" s="76"/>
    </row>
    <row r="85" spans="1:14" s="518" customFormat="1" ht="21.75" customHeight="1">
      <c r="A85" s="5" t="s">
        <v>704</v>
      </c>
      <c r="B85" s="111" t="s">
        <v>705</v>
      </c>
      <c r="C85" s="66"/>
      <c r="D85" s="2"/>
      <c r="E85" s="2"/>
      <c r="F85" s="493">
        <v>101164</v>
      </c>
      <c r="G85" s="493">
        <v>98414</v>
      </c>
      <c r="H85" s="493">
        <v>0</v>
      </c>
      <c r="I85" s="493">
        <v>0</v>
      </c>
      <c r="J85" s="493">
        <v>0</v>
      </c>
      <c r="K85" s="493">
        <v>98414</v>
      </c>
      <c r="L85" s="493">
        <v>26900</v>
      </c>
      <c r="M85" s="64"/>
      <c r="N85" s="111"/>
    </row>
    <row r="86" spans="1:14" s="586" customFormat="1" ht="67.5" customHeight="1">
      <c r="A86" s="3">
        <v>1</v>
      </c>
      <c r="B86" s="79" t="s">
        <v>1049</v>
      </c>
      <c r="C86" s="55" t="s">
        <v>648</v>
      </c>
      <c r="D86" s="1" t="s">
        <v>852</v>
      </c>
      <c r="E86" s="2" t="s">
        <v>1539</v>
      </c>
      <c r="F86" s="199">
        <v>22745</v>
      </c>
      <c r="G86" s="199">
        <v>22745</v>
      </c>
      <c r="H86" s="199">
        <v>0</v>
      </c>
      <c r="I86" s="199">
        <v>0</v>
      </c>
      <c r="J86" s="199">
        <v>0</v>
      </c>
      <c r="K86" s="199">
        <v>22745</v>
      </c>
      <c r="L86" s="199">
        <v>5000</v>
      </c>
      <c r="M86" s="1" t="s">
        <v>1414</v>
      </c>
      <c r="N86" s="1"/>
    </row>
    <row r="87" spans="1:14" s="518" customFormat="1" ht="51" customHeight="1">
      <c r="A87" s="3">
        <v>2</v>
      </c>
      <c r="B87" s="76" t="s">
        <v>1533</v>
      </c>
      <c r="C87" s="66" t="s">
        <v>528</v>
      </c>
      <c r="D87" s="2" t="s">
        <v>624</v>
      </c>
      <c r="E87" s="2" t="s">
        <v>521</v>
      </c>
      <c r="F87" s="199">
        <v>19015</v>
      </c>
      <c r="G87" s="198">
        <v>19015</v>
      </c>
      <c r="H87" s="198">
        <v>0</v>
      </c>
      <c r="I87" s="198">
        <v>0</v>
      </c>
      <c r="J87" s="198">
        <v>0</v>
      </c>
      <c r="K87" s="198">
        <v>19015</v>
      </c>
      <c r="L87" s="198">
        <v>1900</v>
      </c>
      <c r="M87" s="2" t="s">
        <v>108</v>
      </c>
      <c r="N87" s="590"/>
    </row>
    <row r="88" spans="1:14" s="586" customFormat="1" ht="38.25">
      <c r="A88" s="3">
        <v>3</v>
      </c>
      <c r="B88" s="79" t="s">
        <v>1319</v>
      </c>
      <c r="C88" s="55" t="s">
        <v>707</v>
      </c>
      <c r="D88" s="1" t="s">
        <v>104</v>
      </c>
      <c r="E88" s="2" t="s">
        <v>756</v>
      </c>
      <c r="F88" s="199">
        <v>12632</v>
      </c>
      <c r="G88" s="199">
        <v>12632</v>
      </c>
      <c r="H88" s="199">
        <v>0</v>
      </c>
      <c r="I88" s="199">
        <v>0</v>
      </c>
      <c r="J88" s="199">
        <v>0</v>
      </c>
      <c r="K88" s="199">
        <v>12632</v>
      </c>
      <c r="L88" s="199">
        <v>5000</v>
      </c>
      <c r="M88" s="2" t="s">
        <v>1237</v>
      </c>
      <c r="N88" s="1"/>
    </row>
    <row r="89" spans="1:14" s="586" customFormat="1" ht="25.5">
      <c r="A89" s="3">
        <v>4</v>
      </c>
      <c r="B89" s="79" t="s">
        <v>238</v>
      </c>
      <c r="C89" s="55" t="s">
        <v>528</v>
      </c>
      <c r="D89" s="1" t="s">
        <v>239</v>
      </c>
      <c r="E89" s="2" t="s">
        <v>757</v>
      </c>
      <c r="F89" s="199">
        <v>13800</v>
      </c>
      <c r="G89" s="199">
        <v>11050</v>
      </c>
      <c r="H89" s="199">
        <v>0</v>
      </c>
      <c r="I89" s="199">
        <v>0</v>
      </c>
      <c r="J89" s="199">
        <v>0</v>
      </c>
      <c r="K89" s="199">
        <v>11050</v>
      </c>
      <c r="L89" s="199">
        <v>3500</v>
      </c>
      <c r="M89" s="2" t="s">
        <v>240</v>
      </c>
      <c r="N89" s="1"/>
    </row>
    <row r="90" spans="1:14" s="586" customFormat="1" ht="25.5">
      <c r="A90" s="3">
        <v>5</v>
      </c>
      <c r="B90" s="79" t="s">
        <v>1298</v>
      </c>
      <c r="C90" s="55" t="s">
        <v>1632</v>
      </c>
      <c r="D90" s="1" t="s">
        <v>1299</v>
      </c>
      <c r="E90" s="2" t="s">
        <v>521</v>
      </c>
      <c r="F90" s="199">
        <v>6432</v>
      </c>
      <c r="G90" s="199">
        <v>6432</v>
      </c>
      <c r="H90" s="199">
        <v>0</v>
      </c>
      <c r="I90" s="199">
        <v>0</v>
      </c>
      <c r="J90" s="199">
        <v>0</v>
      </c>
      <c r="K90" s="199">
        <v>6432</v>
      </c>
      <c r="L90" s="199">
        <v>2500</v>
      </c>
      <c r="M90" s="2" t="s">
        <v>1300</v>
      </c>
      <c r="N90" s="1"/>
    </row>
    <row r="91" spans="1:14" s="518" customFormat="1" ht="25.5">
      <c r="A91" s="3">
        <v>6</v>
      </c>
      <c r="B91" s="76" t="s">
        <v>766</v>
      </c>
      <c r="C91" s="55" t="s">
        <v>648</v>
      </c>
      <c r="D91" s="2"/>
      <c r="E91" s="2">
        <v>2011</v>
      </c>
      <c r="F91" s="198">
        <v>14915</v>
      </c>
      <c r="G91" s="198">
        <v>14915</v>
      </c>
      <c r="H91" s="198">
        <v>0</v>
      </c>
      <c r="I91" s="198">
        <v>0</v>
      </c>
      <c r="J91" s="198">
        <v>0</v>
      </c>
      <c r="K91" s="198">
        <v>14915</v>
      </c>
      <c r="L91" s="198">
        <v>5000</v>
      </c>
      <c r="M91" s="2" t="s">
        <v>767</v>
      </c>
      <c r="N91" s="2"/>
    </row>
    <row r="92" spans="1:14" s="518" customFormat="1" ht="54.75" customHeight="1">
      <c r="A92" s="3">
        <v>7</v>
      </c>
      <c r="B92" s="76" t="s">
        <v>1162</v>
      </c>
      <c r="C92" s="66" t="s">
        <v>528</v>
      </c>
      <c r="D92" s="2"/>
      <c r="E92" s="2">
        <v>2011</v>
      </c>
      <c r="F92" s="199">
        <v>5951</v>
      </c>
      <c r="G92" s="198">
        <v>5951</v>
      </c>
      <c r="H92" s="198">
        <v>0</v>
      </c>
      <c r="I92" s="198">
        <v>0</v>
      </c>
      <c r="J92" s="198">
        <v>0</v>
      </c>
      <c r="K92" s="198">
        <v>5951</v>
      </c>
      <c r="L92" s="198">
        <v>2000</v>
      </c>
      <c r="M92" s="2" t="s">
        <v>904</v>
      </c>
      <c r="N92" s="111"/>
    </row>
    <row r="93" spans="1:14" s="586" customFormat="1" ht="36.75" customHeight="1">
      <c r="A93" s="3">
        <v>8</v>
      </c>
      <c r="B93" s="79" t="s">
        <v>605</v>
      </c>
      <c r="C93" s="55" t="s">
        <v>528</v>
      </c>
      <c r="D93" s="1"/>
      <c r="E93" s="2">
        <v>2011</v>
      </c>
      <c r="F93" s="199">
        <v>5674</v>
      </c>
      <c r="G93" s="199">
        <v>5674</v>
      </c>
      <c r="H93" s="199">
        <v>0</v>
      </c>
      <c r="I93" s="199">
        <v>0</v>
      </c>
      <c r="J93" s="199">
        <v>0</v>
      </c>
      <c r="K93" s="199">
        <v>5674</v>
      </c>
      <c r="L93" s="199">
        <v>2000</v>
      </c>
      <c r="M93" s="2" t="s">
        <v>905</v>
      </c>
      <c r="N93" s="1"/>
    </row>
    <row r="94" spans="1:14" s="439" customFormat="1" ht="12.75">
      <c r="A94" s="78" t="s">
        <v>643</v>
      </c>
      <c r="B94" s="591" t="s">
        <v>978</v>
      </c>
      <c r="C94" s="78"/>
      <c r="D94" s="78"/>
      <c r="E94" s="65"/>
      <c r="F94" s="493">
        <v>994479</v>
      </c>
      <c r="G94" s="493">
        <v>876127.3</v>
      </c>
      <c r="H94" s="493">
        <v>315017.2</v>
      </c>
      <c r="I94" s="493">
        <v>231400</v>
      </c>
      <c r="J94" s="493">
        <v>226400</v>
      </c>
      <c r="K94" s="493">
        <v>654727.3</v>
      </c>
      <c r="L94" s="493">
        <v>150000</v>
      </c>
      <c r="M94" s="64"/>
      <c r="N94" s="4"/>
    </row>
    <row r="95" spans="1:14" s="586" customFormat="1" ht="12.75">
      <c r="A95" s="37" t="s">
        <v>702</v>
      </c>
      <c r="B95" s="113" t="s">
        <v>1124</v>
      </c>
      <c r="C95" s="1"/>
      <c r="D95" s="65"/>
      <c r="E95" s="65"/>
      <c r="F95" s="493">
        <v>588039</v>
      </c>
      <c r="G95" s="493">
        <v>542706.8</v>
      </c>
      <c r="H95" s="493">
        <v>315017.2</v>
      </c>
      <c r="I95" s="493">
        <v>231400</v>
      </c>
      <c r="J95" s="493">
        <v>226400</v>
      </c>
      <c r="K95" s="493">
        <v>321306.8</v>
      </c>
      <c r="L95" s="493">
        <v>77800</v>
      </c>
      <c r="M95" s="1"/>
      <c r="N95" s="4"/>
    </row>
    <row r="96" spans="1:14" s="586" customFormat="1" ht="45" customHeight="1">
      <c r="A96" s="35">
        <v>1</v>
      </c>
      <c r="B96" s="79" t="s">
        <v>1415</v>
      </c>
      <c r="C96" s="55" t="s">
        <v>703</v>
      </c>
      <c r="D96" s="1" t="s">
        <v>1416</v>
      </c>
      <c r="E96" s="2" t="s">
        <v>1151</v>
      </c>
      <c r="F96" s="199">
        <v>18040</v>
      </c>
      <c r="G96" s="199">
        <v>17679.2</v>
      </c>
      <c r="H96" s="199">
        <v>17679.2</v>
      </c>
      <c r="I96" s="199">
        <v>13700</v>
      </c>
      <c r="J96" s="199">
        <v>13700</v>
      </c>
      <c r="K96" s="199">
        <v>3979.2</v>
      </c>
      <c r="L96" s="199">
        <v>550</v>
      </c>
      <c r="M96" s="55" t="s">
        <v>1125</v>
      </c>
      <c r="N96" s="1"/>
    </row>
    <row r="97" spans="1:14" s="586" customFormat="1" ht="38.25">
      <c r="A97" s="35">
        <v>2</v>
      </c>
      <c r="B97" s="79" t="s">
        <v>1417</v>
      </c>
      <c r="C97" s="55" t="s">
        <v>275</v>
      </c>
      <c r="D97" s="1" t="s">
        <v>1418</v>
      </c>
      <c r="E97" s="2" t="s">
        <v>1151</v>
      </c>
      <c r="F97" s="199">
        <v>15030</v>
      </c>
      <c r="G97" s="199">
        <v>15030</v>
      </c>
      <c r="H97" s="199">
        <v>14278.5</v>
      </c>
      <c r="I97" s="199">
        <v>11650</v>
      </c>
      <c r="J97" s="199">
        <v>11650</v>
      </c>
      <c r="K97" s="199">
        <v>3380</v>
      </c>
      <c r="L97" s="199">
        <v>500</v>
      </c>
      <c r="M97" s="55" t="s">
        <v>1125</v>
      </c>
      <c r="N97" s="1"/>
    </row>
    <row r="98" spans="1:14" s="586" customFormat="1" ht="45" customHeight="1">
      <c r="A98" s="35">
        <v>3</v>
      </c>
      <c r="B98" s="79" t="s">
        <v>1419</v>
      </c>
      <c r="C98" s="55" t="s">
        <v>528</v>
      </c>
      <c r="D98" s="1" t="s">
        <v>1420</v>
      </c>
      <c r="E98" s="2" t="s">
        <v>1155</v>
      </c>
      <c r="F98" s="199">
        <v>37600</v>
      </c>
      <c r="G98" s="199">
        <v>36848</v>
      </c>
      <c r="H98" s="199">
        <v>36848</v>
      </c>
      <c r="I98" s="199">
        <v>26550</v>
      </c>
      <c r="J98" s="199">
        <v>26550</v>
      </c>
      <c r="K98" s="199">
        <v>10298</v>
      </c>
      <c r="L98" s="199">
        <v>1950</v>
      </c>
      <c r="M98" s="55" t="s">
        <v>1125</v>
      </c>
      <c r="N98" s="1"/>
    </row>
    <row r="99" spans="1:14" s="586" customFormat="1" ht="25.5">
      <c r="A99" s="35">
        <v>4</v>
      </c>
      <c r="B99" s="79" t="s">
        <v>472</v>
      </c>
      <c r="C99" s="55" t="s">
        <v>473</v>
      </c>
      <c r="D99" s="1" t="s">
        <v>38</v>
      </c>
      <c r="E99" s="2" t="s">
        <v>758</v>
      </c>
      <c r="F99" s="199">
        <v>34100</v>
      </c>
      <c r="G99" s="199">
        <v>34100</v>
      </c>
      <c r="H99" s="199">
        <v>10500</v>
      </c>
      <c r="I99" s="199">
        <v>10000</v>
      </c>
      <c r="J99" s="199">
        <v>10000</v>
      </c>
      <c r="K99" s="199">
        <v>34100</v>
      </c>
      <c r="L99" s="199">
        <v>5000</v>
      </c>
      <c r="M99" s="1" t="s">
        <v>1125</v>
      </c>
      <c r="N99" s="1"/>
    </row>
    <row r="100" spans="1:14" s="586" customFormat="1" ht="25.5">
      <c r="A100" s="35">
        <v>5</v>
      </c>
      <c r="B100" s="79" t="s">
        <v>639</v>
      </c>
      <c r="C100" s="55" t="s">
        <v>275</v>
      </c>
      <c r="D100" s="1" t="s">
        <v>640</v>
      </c>
      <c r="E100" s="2" t="s">
        <v>382</v>
      </c>
      <c r="F100" s="199">
        <v>38405</v>
      </c>
      <c r="G100" s="199">
        <v>38405</v>
      </c>
      <c r="H100" s="199">
        <v>28510</v>
      </c>
      <c r="I100" s="199">
        <v>14450</v>
      </c>
      <c r="J100" s="199">
        <v>14450</v>
      </c>
      <c r="K100" s="199">
        <v>23955</v>
      </c>
      <c r="L100" s="199">
        <v>2800</v>
      </c>
      <c r="M100" s="1" t="s">
        <v>471</v>
      </c>
      <c r="N100" s="1"/>
    </row>
    <row r="101" spans="1:14" s="586" customFormat="1" ht="25.5">
      <c r="A101" s="35">
        <v>6</v>
      </c>
      <c r="B101" s="79" t="s">
        <v>589</v>
      </c>
      <c r="C101" s="55" t="s">
        <v>277</v>
      </c>
      <c r="D101" s="1" t="s">
        <v>588</v>
      </c>
      <c r="E101" s="2" t="s">
        <v>1151</v>
      </c>
      <c r="F101" s="199">
        <v>29955</v>
      </c>
      <c r="G101" s="199">
        <v>29355.9</v>
      </c>
      <c r="H101" s="199">
        <v>20500</v>
      </c>
      <c r="I101" s="199">
        <v>19500</v>
      </c>
      <c r="J101" s="199">
        <v>19500</v>
      </c>
      <c r="K101" s="199">
        <v>9855.9</v>
      </c>
      <c r="L101" s="199">
        <v>3000</v>
      </c>
      <c r="M101" s="3" t="s">
        <v>709</v>
      </c>
      <c r="N101" s="1"/>
    </row>
    <row r="102" spans="1:14" ht="25.5">
      <c r="A102" s="35">
        <v>7</v>
      </c>
      <c r="B102" s="206" t="s">
        <v>1287</v>
      </c>
      <c r="C102" s="55" t="s">
        <v>1632</v>
      </c>
      <c r="D102" s="1" t="s">
        <v>1288</v>
      </c>
      <c r="E102" s="1" t="s">
        <v>1157</v>
      </c>
      <c r="F102" s="77">
        <v>9579</v>
      </c>
      <c r="G102" s="199">
        <v>9579</v>
      </c>
      <c r="H102" s="587">
        <v>1025.3</v>
      </c>
      <c r="I102" s="203">
        <v>1000</v>
      </c>
      <c r="J102" s="203">
        <v>0</v>
      </c>
      <c r="K102" s="199">
        <v>8579</v>
      </c>
      <c r="L102" s="199">
        <v>2500</v>
      </c>
      <c r="M102" s="1" t="s">
        <v>710</v>
      </c>
      <c r="N102" s="588"/>
    </row>
    <row r="103" spans="1:14" ht="25.5">
      <c r="A103" s="35">
        <v>8</v>
      </c>
      <c r="B103" s="206" t="s">
        <v>769</v>
      </c>
      <c r="C103" s="55" t="s">
        <v>277</v>
      </c>
      <c r="D103" s="1" t="s">
        <v>770</v>
      </c>
      <c r="E103" s="1" t="s">
        <v>1671</v>
      </c>
      <c r="F103" s="77">
        <v>29208</v>
      </c>
      <c r="G103" s="199">
        <v>23158</v>
      </c>
      <c r="H103" s="587">
        <v>18570</v>
      </c>
      <c r="I103" s="203">
        <v>15100</v>
      </c>
      <c r="J103" s="203">
        <v>15100</v>
      </c>
      <c r="K103" s="199">
        <v>8058</v>
      </c>
      <c r="L103" s="199">
        <v>3000</v>
      </c>
      <c r="M103" s="1" t="s">
        <v>709</v>
      </c>
      <c r="N103" s="588"/>
    </row>
    <row r="104" spans="1:14" ht="49.5" customHeight="1">
      <c r="A104" s="35">
        <v>9</v>
      </c>
      <c r="B104" s="206" t="s">
        <v>1674</v>
      </c>
      <c r="C104" s="55" t="s">
        <v>1638</v>
      </c>
      <c r="D104" s="1" t="s">
        <v>1288</v>
      </c>
      <c r="E104" s="1" t="s">
        <v>759</v>
      </c>
      <c r="F104" s="198">
        <v>36000</v>
      </c>
      <c r="G104" s="196">
        <v>32189</v>
      </c>
      <c r="H104" s="587">
        <v>32189</v>
      </c>
      <c r="I104" s="203">
        <v>22650</v>
      </c>
      <c r="J104" s="203">
        <v>22650</v>
      </c>
      <c r="K104" s="199">
        <v>9539</v>
      </c>
      <c r="L104" s="199">
        <v>1500</v>
      </c>
      <c r="M104" s="1" t="s">
        <v>1125</v>
      </c>
      <c r="N104" s="592"/>
    </row>
    <row r="105" spans="1:14" ht="49.5" customHeight="1">
      <c r="A105" s="35">
        <v>10</v>
      </c>
      <c r="B105" s="206" t="s">
        <v>1729</v>
      </c>
      <c r="C105" s="55" t="s">
        <v>528</v>
      </c>
      <c r="D105" s="1" t="s">
        <v>1730</v>
      </c>
      <c r="E105" s="1" t="s">
        <v>1670</v>
      </c>
      <c r="F105" s="198">
        <v>10027</v>
      </c>
      <c r="G105" s="196">
        <v>10027</v>
      </c>
      <c r="H105" s="587">
        <v>3850</v>
      </c>
      <c r="I105" s="203">
        <v>2000</v>
      </c>
      <c r="J105" s="203">
        <v>2000</v>
      </c>
      <c r="K105" s="199">
        <v>8027</v>
      </c>
      <c r="L105" s="199">
        <v>2000</v>
      </c>
      <c r="M105" s="1" t="s">
        <v>655</v>
      </c>
      <c r="N105" s="592"/>
    </row>
    <row r="106" spans="1:14" s="586" customFormat="1" ht="25.5">
      <c r="A106" s="35">
        <v>11</v>
      </c>
      <c r="B106" s="79" t="s">
        <v>1226</v>
      </c>
      <c r="C106" s="55" t="s">
        <v>703</v>
      </c>
      <c r="D106" s="1" t="s">
        <v>1126</v>
      </c>
      <c r="E106" s="2" t="s">
        <v>754</v>
      </c>
      <c r="F106" s="199">
        <v>67907</v>
      </c>
      <c r="G106" s="199">
        <v>48520</v>
      </c>
      <c r="H106" s="199">
        <v>35000</v>
      </c>
      <c r="I106" s="199">
        <v>17000</v>
      </c>
      <c r="J106" s="199">
        <v>17000</v>
      </c>
      <c r="K106" s="199">
        <v>31520</v>
      </c>
      <c r="L106" s="199">
        <v>5000</v>
      </c>
      <c r="M106" s="1" t="s">
        <v>1414</v>
      </c>
      <c r="N106" s="1"/>
    </row>
    <row r="107" spans="1:14" s="586" customFormat="1" ht="25.5">
      <c r="A107" s="35">
        <v>12</v>
      </c>
      <c r="B107" s="79" t="s">
        <v>1227</v>
      </c>
      <c r="C107" s="55" t="s">
        <v>708</v>
      </c>
      <c r="D107" s="1" t="s">
        <v>39</v>
      </c>
      <c r="E107" s="2" t="s">
        <v>1147</v>
      </c>
      <c r="F107" s="199">
        <v>19800</v>
      </c>
      <c r="G107" s="199">
        <v>18810</v>
      </c>
      <c r="H107" s="199">
        <v>6050</v>
      </c>
      <c r="I107" s="199">
        <v>6000</v>
      </c>
      <c r="J107" s="199">
        <v>6000</v>
      </c>
      <c r="K107" s="199">
        <v>12810</v>
      </c>
      <c r="L107" s="199">
        <v>3500</v>
      </c>
      <c r="M107" s="1" t="s">
        <v>40</v>
      </c>
      <c r="N107" s="1"/>
    </row>
    <row r="108" spans="1:14" s="586" customFormat="1" ht="25.5">
      <c r="A108" s="35">
        <v>13</v>
      </c>
      <c r="B108" s="79" t="s">
        <v>41</v>
      </c>
      <c r="C108" s="55" t="s">
        <v>275</v>
      </c>
      <c r="D108" s="1" t="s">
        <v>42</v>
      </c>
      <c r="E108" s="2" t="s">
        <v>1147</v>
      </c>
      <c r="F108" s="196">
        <v>18217</v>
      </c>
      <c r="G108" s="196">
        <v>15410</v>
      </c>
      <c r="H108" s="199">
        <v>5500</v>
      </c>
      <c r="I108" s="199">
        <v>5000</v>
      </c>
      <c r="J108" s="199">
        <v>5000</v>
      </c>
      <c r="K108" s="199">
        <v>10410</v>
      </c>
      <c r="L108" s="199">
        <v>3200</v>
      </c>
      <c r="M108" s="1" t="s">
        <v>471</v>
      </c>
      <c r="N108" s="1"/>
    </row>
    <row r="109" spans="1:14" s="586" customFormat="1" ht="25.5">
      <c r="A109" s="35">
        <v>14</v>
      </c>
      <c r="B109" s="79" t="s">
        <v>43</v>
      </c>
      <c r="C109" s="55" t="s">
        <v>1632</v>
      </c>
      <c r="D109" s="1" t="s">
        <v>44</v>
      </c>
      <c r="E109" s="2" t="s">
        <v>1152</v>
      </c>
      <c r="F109" s="196">
        <v>9949</v>
      </c>
      <c r="G109" s="196">
        <v>7641</v>
      </c>
      <c r="H109" s="199">
        <v>5505</v>
      </c>
      <c r="I109" s="199">
        <v>5000</v>
      </c>
      <c r="J109" s="199">
        <v>4000</v>
      </c>
      <c r="K109" s="199">
        <v>2641</v>
      </c>
      <c r="L109" s="199">
        <v>800</v>
      </c>
      <c r="M109" s="1" t="s">
        <v>710</v>
      </c>
      <c r="N109" s="1"/>
    </row>
    <row r="110" spans="1:14" ht="25.5">
      <c r="A110" s="35">
        <v>15</v>
      </c>
      <c r="B110" s="79" t="s">
        <v>675</v>
      </c>
      <c r="C110" s="1" t="s">
        <v>275</v>
      </c>
      <c r="D110" s="2" t="s">
        <v>676</v>
      </c>
      <c r="E110" s="2" t="s">
        <v>1151</v>
      </c>
      <c r="F110" s="196">
        <v>12730</v>
      </c>
      <c r="G110" s="196">
        <v>12602.7</v>
      </c>
      <c r="H110" s="1">
        <v>6530</v>
      </c>
      <c r="I110" s="203">
        <v>6000</v>
      </c>
      <c r="J110" s="203">
        <v>6000</v>
      </c>
      <c r="K110" s="199">
        <v>6602.7</v>
      </c>
      <c r="L110" s="199">
        <v>1500</v>
      </c>
      <c r="M110" s="1" t="s">
        <v>471</v>
      </c>
      <c r="N110" s="588"/>
    </row>
    <row r="111" spans="1:14" s="586" customFormat="1" ht="25.5">
      <c r="A111" s="35">
        <v>16</v>
      </c>
      <c r="B111" s="79" t="s">
        <v>1235</v>
      </c>
      <c r="C111" s="55" t="s">
        <v>275</v>
      </c>
      <c r="D111" s="1" t="s">
        <v>1236</v>
      </c>
      <c r="E111" s="2" t="s">
        <v>1147</v>
      </c>
      <c r="F111" s="196">
        <v>13970</v>
      </c>
      <c r="G111" s="196">
        <v>13970</v>
      </c>
      <c r="H111" s="199">
        <v>5259</v>
      </c>
      <c r="I111" s="199">
        <v>7000</v>
      </c>
      <c r="J111" s="199">
        <v>7000</v>
      </c>
      <c r="K111" s="199">
        <v>6970</v>
      </c>
      <c r="L111" s="199">
        <v>1400</v>
      </c>
      <c r="M111" s="1" t="s">
        <v>471</v>
      </c>
      <c r="N111" s="1"/>
    </row>
    <row r="112" spans="1:14" s="586" customFormat="1" ht="25.5">
      <c r="A112" s="35">
        <v>17</v>
      </c>
      <c r="B112" s="206" t="s">
        <v>1384</v>
      </c>
      <c r="C112" s="55" t="s">
        <v>1632</v>
      </c>
      <c r="D112" s="1" t="s">
        <v>837</v>
      </c>
      <c r="E112" s="2" t="s">
        <v>1147</v>
      </c>
      <c r="F112" s="196">
        <v>11349</v>
      </c>
      <c r="G112" s="196">
        <v>11349</v>
      </c>
      <c r="H112" s="199">
        <v>4500</v>
      </c>
      <c r="I112" s="199">
        <v>2000</v>
      </c>
      <c r="J112" s="199">
        <v>2000</v>
      </c>
      <c r="K112" s="199">
        <v>9349</v>
      </c>
      <c r="L112" s="199">
        <v>3000</v>
      </c>
      <c r="M112" s="1" t="s">
        <v>710</v>
      </c>
      <c r="N112" s="1"/>
    </row>
    <row r="113" spans="1:14" ht="25.5">
      <c r="A113" s="35">
        <v>18</v>
      </c>
      <c r="B113" s="206" t="s">
        <v>1667</v>
      </c>
      <c r="C113" s="55" t="s">
        <v>275</v>
      </c>
      <c r="D113" s="1" t="s">
        <v>1668</v>
      </c>
      <c r="E113" s="2" t="s">
        <v>1151</v>
      </c>
      <c r="F113" s="198">
        <v>19332</v>
      </c>
      <c r="G113" s="196">
        <v>11192</v>
      </c>
      <c r="H113" s="587">
        <v>5126.5</v>
      </c>
      <c r="I113" s="203">
        <v>5000</v>
      </c>
      <c r="J113" s="203">
        <v>5000</v>
      </c>
      <c r="K113" s="199">
        <v>6192</v>
      </c>
      <c r="L113" s="199">
        <v>1500</v>
      </c>
      <c r="M113" s="1" t="s">
        <v>471</v>
      </c>
      <c r="N113" s="588"/>
    </row>
    <row r="114" spans="1:14" ht="25.5">
      <c r="A114" s="35">
        <v>19</v>
      </c>
      <c r="B114" s="206" t="s">
        <v>1584</v>
      </c>
      <c r="C114" s="55" t="s">
        <v>707</v>
      </c>
      <c r="D114" s="1" t="s">
        <v>1585</v>
      </c>
      <c r="E114" s="2" t="s">
        <v>1152</v>
      </c>
      <c r="F114" s="198">
        <v>22193</v>
      </c>
      <c r="G114" s="196">
        <v>22193</v>
      </c>
      <c r="H114" s="587">
        <v>7177.1</v>
      </c>
      <c r="I114" s="203">
        <v>7000</v>
      </c>
      <c r="J114" s="203">
        <v>7000</v>
      </c>
      <c r="K114" s="199">
        <v>15193</v>
      </c>
      <c r="L114" s="199">
        <v>5000</v>
      </c>
      <c r="M114" s="1" t="s">
        <v>267</v>
      </c>
      <c r="N114" s="588"/>
    </row>
    <row r="115" spans="1:14" ht="25.5">
      <c r="A115" s="35">
        <v>20</v>
      </c>
      <c r="B115" s="206" t="s">
        <v>452</v>
      </c>
      <c r="C115" s="55" t="s">
        <v>275</v>
      </c>
      <c r="D115" s="1" t="s">
        <v>453</v>
      </c>
      <c r="E115" s="1" t="s">
        <v>1158</v>
      </c>
      <c r="F115" s="198">
        <v>17752</v>
      </c>
      <c r="G115" s="196">
        <v>17752</v>
      </c>
      <c r="H115" s="587">
        <v>4200</v>
      </c>
      <c r="I115" s="203">
        <v>4000</v>
      </c>
      <c r="J115" s="203">
        <v>4000</v>
      </c>
      <c r="K115" s="199">
        <v>13752</v>
      </c>
      <c r="L115" s="199">
        <v>4600</v>
      </c>
      <c r="M115" s="1" t="s">
        <v>471</v>
      </c>
      <c r="N115" s="588"/>
    </row>
    <row r="116" spans="1:14" ht="49.5" customHeight="1">
      <c r="A116" s="35">
        <v>21</v>
      </c>
      <c r="B116" s="206" t="s">
        <v>1488</v>
      </c>
      <c r="C116" s="55" t="s">
        <v>965</v>
      </c>
      <c r="D116" s="1" t="s">
        <v>612</v>
      </c>
      <c r="E116" s="1" t="s">
        <v>1158</v>
      </c>
      <c r="F116" s="198">
        <v>25760</v>
      </c>
      <c r="G116" s="196">
        <v>25760</v>
      </c>
      <c r="H116" s="587">
        <v>3500</v>
      </c>
      <c r="I116" s="203">
        <v>2000</v>
      </c>
      <c r="J116" s="203">
        <v>0</v>
      </c>
      <c r="K116" s="199">
        <v>23760</v>
      </c>
      <c r="L116" s="199">
        <v>5000</v>
      </c>
      <c r="M116" s="1" t="s">
        <v>969</v>
      </c>
      <c r="N116" s="592"/>
    </row>
    <row r="117" spans="1:14" ht="49.5" customHeight="1">
      <c r="A117" s="35">
        <v>22</v>
      </c>
      <c r="B117" s="206" t="s">
        <v>760</v>
      </c>
      <c r="C117" s="55" t="s">
        <v>277</v>
      </c>
      <c r="D117" s="1" t="s">
        <v>771</v>
      </c>
      <c r="E117" s="1" t="s">
        <v>754</v>
      </c>
      <c r="F117" s="198">
        <v>10870</v>
      </c>
      <c r="G117" s="196">
        <v>10870</v>
      </c>
      <c r="H117" s="587">
        <v>8520</v>
      </c>
      <c r="I117" s="203">
        <v>4500</v>
      </c>
      <c r="J117" s="203">
        <v>3500</v>
      </c>
      <c r="K117" s="199">
        <v>6370</v>
      </c>
      <c r="L117" s="199">
        <v>4000</v>
      </c>
      <c r="M117" s="1" t="s">
        <v>709</v>
      </c>
      <c r="N117" s="592"/>
    </row>
    <row r="118" spans="1:14" ht="25.5">
      <c r="A118" s="35">
        <v>23</v>
      </c>
      <c r="B118" s="206" t="s">
        <v>1228</v>
      </c>
      <c r="C118" s="55" t="s">
        <v>275</v>
      </c>
      <c r="D118" s="1" t="s">
        <v>1229</v>
      </c>
      <c r="E118" s="1" t="s">
        <v>1152</v>
      </c>
      <c r="F118" s="198">
        <v>12360</v>
      </c>
      <c r="G118" s="196">
        <v>12360</v>
      </c>
      <c r="H118" s="587">
        <v>8652</v>
      </c>
      <c r="I118" s="203">
        <v>4000</v>
      </c>
      <c r="J118" s="203">
        <v>4000</v>
      </c>
      <c r="K118" s="199">
        <v>8360</v>
      </c>
      <c r="L118" s="199">
        <v>3000</v>
      </c>
      <c r="M118" s="1" t="s">
        <v>471</v>
      </c>
      <c r="N118" s="592"/>
    </row>
    <row r="119" spans="1:14" ht="49.5" customHeight="1">
      <c r="A119" s="35">
        <v>24</v>
      </c>
      <c r="B119" s="206" t="s">
        <v>613</v>
      </c>
      <c r="C119" s="55" t="s">
        <v>1238</v>
      </c>
      <c r="D119" s="1" t="s">
        <v>785</v>
      </c>
      <c r="E119" s="1" t="s">
        <v>1151</v>
      </c>
      <c r="F119" s="198">
        <v>12848</v>
      </c>
      <c r="G119" s="196">
        <v>12848</v>
      </c>
      <c r="H119" s="587">
        <v>10278.4</v>
      </c>
      <c r="I119" s="203">
        <v>8300</v>
      </c>
      <c r="J119" s="203">
        <v>8300</v>
      </c>
      <c r="K119" s="199">
        <v>4548</v>
      </c>
      <c r="L119" s="199">
        <v>2000</v>
      </c>
      <c r="M119" s="1" t="s">
        <v>1237</v>
      </c>
      <c r="N119" s="592"/>
    </row>
    <row r="120" spans="1:14" ht="38.25">
      <c r="A120" s="35">
        <v>25</v>
      </c>
      <c r="B120" s="206" t="s">
        <v>1289</v>
      </c>
      <c r="C120" s="55" t="s">
        <v>708</v>
      </c>
      <c r="D120" s="1" t="s">
        <v>1290</v>
      </c>
      <c r="E120" s="1" t="s">
        <v>1147</v>
      </c>
      <c r="F120" s="198">
        <v>12202</v>
      </c>
      <c r="G120" s="196">
        <v>12202</v>
      </c>
      <c r="H120" s="587">
        <v>2068</v>
      </c>
      <c r="I120" s="203">
        <v>2000</v>
      </c>
      <c r="J120" s="203">
        <v>2000</v>
      </c>
      <c r="K120" s="199">
        <v>10202</v>
      </c>
      <c r="L120" s="199">
        <v>3000</v>
      </c>
      <c r="M120" s="1" t="s">
        <v>40</v>
      </c>
      <c r="N120" s="592"/>
    </row>
    <row r="121" spans="1:14" ht="49.5" customHeight="1">
      <c r="A121" s="35">
        <v>26</v>
      </c>
      <c r="B121" s="206" t="s">
        <v>1291</v>
      </c>
      <c r="C121" s="55" t="s">
        <v>708</v>
      </c>
      <c r="D121" s="1" t="s">
        <v>1292</v>
      </c>
      <c r="E121" s="1" t="s">
        <v>1147</v>
      </c>
      <c r="F121" s="198">
        <v>13387</v>
      </c>
      <c r="G121" s="196">
        <v>13387</v>
      </c>
      <c r="H121" s="587">
        <v>2100</v>
      </c>
      <c r="I121" s="203">
        <v>2000</v>
      </c>
      <c r="J121" s="203">
        <v>2000</v>
      </c>
      <c r="K121" s="199">
        <v>11387</v>
      </c>
      <c r="L121" s="199">
        <v>3000</v>
      </c>
      <c r="M121" s="1" t="s">
        <v>40</v>
      </c>
      <c r="N121" s="592"/>
    </row>
    <row r="122" spans="1:14" s="258" customFormat="1" ht="38.25">
      <c r="A122" s="35">
        <v>27</v>
      </c>
      <c r="B122" s="79" t="s">
        <v>527</v>
      </c>
      <c r="C122" s="1" t="s">
        <v>277</v>
      </c>
      <c r="D122" s="1" t="s">
        <v>1266</v>
      </c>
      <c r="E122" s="1" t="s">
        <v>1152</v>
      </c>
      <c r="F122" s="593">
        <v>4758</v>
      </c>
      <c r="G122" s="109">
        <v>4758</v>
      </c>
      <c r="H122" s="1">
        <v>3500</v>
      </c>
      <c r="I122" s="203">
        <v>2000</v>
      </c>
      <c r="J122" s="203">
        <v>2000</v>
      </c>
      <c r="K122" s="203">
        <v>2758</v>
      </c>
      <c r="L122" s="203">
        <v>1000</v>
      </c>
      <c r="M122" s="1" t="s">
        <v>709</v>
      </c>
      <c r="N122" s="1"/>
    </row>
    <row r="123" spans="1:14" s="258" customFormat="1" ht="38.25">
      <c r="A123" s="35">
        <v>28</v>
      </c>
      <c r="B123" s="79" t="s">
        <v>1684</v>
      </c>
      <c r="C123" s="1" t="s">
        <v>277</v>
      </c>
      <c r="D123" s="1" t="s">
        <v>1731</v>
      </c>
      <c r="E123" s="1" t="s">
        <v>741</v>
      </c>
      <c r="F123" s="196">
        <v>10139</v>
      </c>
      <c r="G123" s="196">
        <v>10139</v>
      </c>
      <c r="H123" s="1">
        <v>3500</v>
      </c>
      <c r="I123" s="203">
        <v>2000</v>
      </c>
      <c r="J123" s="203">
        <v>2000</v>
      </c>
      <c r="K123" s="203">
        <v>8139</v>
      </c>
      <c r="L123" s="203">
        <v>1500</v>
      </c>
      <c r="M123" s="1" t="s">
        <v>709</v>
      </c>
      <c r="N123" s="1"/>
    </row>
    <row r="124" spans="1:14" ht="49.5" customHeight="1">
      <c r="A124" s="35">
        <v>29</v>
      </c>
      <c r="B124" s="206" t="s">
        <v>1293</v>
      </c>
      <c r="C124" s="55" t="s">
        <v>708</v>
      </c>
      <c r="D124" s="1" t="s">
        <v>1294</v>
      </c>
      <c r="E124" s="1" t="s">
        <v>1017</v>
      </c>
      <c r="F124" s="198">
        <v>14572</v>
      </c>
      <c r="G124" s="196">
        <v>14572</v>
      </c>
      <c r="H124" s="587">
        <v>4101.2</v>
      </c>
      <c r="I124" s="203">
        <v>4000</v>
      </c>
      <c r="J124" s="203">
        <v>4000</v>
      </c>
      <c r="K124" s="199">
        <v>10572</v>
      </c>
      <c r="L124" s="199">
        <v>3000</v>
      </c>
      <c r="M124" s="1" t="s">
        <v>40</v>
      </c>
      <c r="N124" s="592"/>
    </row>
    <row r="125" spans="1:14" s="518" customFormat="1" ht="12.75">
      <c r="A125" s="37" t="s">
        <v>704</v>
      </c>
      <c r="B125" s="113" t="s">
        <v>705</v>
      </c>
      <c r="C125" s="56"/>
      <c r="D125" s="4"/>
      <c r="E125" s="65"/>
      <c r="F125" s="493">
        <v>406440</v>
      </c>
      <c r="G125" s="493">
        <v>333420.5</v>
      </c>
      <c r="H125" s="493">
        <v>0</v>
      </c>
      <c r="I125" s="493">
        <v>0</v>
      </c>
      <c r="J125" s="493">
        <v>0</v>
      </c>
      <c r="K125" s="493">
        <v>333420.5</v>
      </c>
      <c r="L125" s="493">
        <v>72200</v>
      </c>
      <c r="M125" s="4"/>
      <c r="N125" s="4"/>
    </row>
    <row r="126" spans="1:14" s="586" customFormat="1" ht="25.5">
      <c r="A126" s="35">
        <v>1</v>
      </c>
      <c r="B126" s="79" t="s">
        <v>1099</v>
      </c>
      <c r="C126" s="55" t="s">
        <v>1632</v>
      </c>
      <c r="D126" s="1" t="s">
        <v>1100</v>
      </c>
      <c r="E126" s="2" t="s">
        <v>757</v>
      </c>
      <c r="F126" s="196">
        <v>24980</v>
      </c>
      <c r="G126" s="196">
        <v>24980</v>
      </c>
      <c r="H126" s="199">
        <v>0</v>
      </c>
      <c r="I126" s="199">
        <v>0</v>
      </c>
      <c r="J126" s="199">
        <v>0</v>
      </c>
      <c r="K126" s="199">
        <v>24980</v>
      </c>
      <c r="L126" s="199">
        <v>8300</v>
      </c>
      <c r="M126" s="1" t="s">
        <v>1125</v>
      </c>
      <c r="N126" s="1"/>
    </row>
    <row r="127" spans="1:14" s="586" customFormat="1" ht="25.5">
      <c r="A127" s="35">
        <v>2</v>
      </c>
      <c r="B127" s="79" t="s">
        <v>1101</v>
      </c>
      <c r="C127" s="55" t="s">
        <v>528</v>
      </c>
      <c r="D127" s="1" t="s">
        <v>1102</v>
      </c>
      <c r="E127" s="2" t="s">
        <v>757</v>
      </c>
      <c r="F127" s="196">
        <v>13885</v>
      </c>
      <c r="G127" s="196">
        <v>13885</v>
      </c>
      <c r="H127" s="199">
        <v>0</v>
      </c>
      <c r="I127" s="199">
        <v>0</v>
      </c>
      <c r="J127" s="199">
        <v>0</v>
      </c>
      <c r="K127" s="199">
        <v>13885</v>
      </c>
      <c r="L127" s="199">
        <v>4600</v>
      </c>
      <c r="M127" s="1" t="s">
        <v>1125</v>
      </c>
      <c r="N127" s="1"/>
    </row>
    <row r="128" spans="1:14" s="586" customFormat="1" ht="38.25">
      <c r="A128" s="35">
        <v>3</v>
      </c>
      <c r="B128" s="79" t="s">
        <v>1103</v>
      </c>
      <c r="C128" s="55" t="s">
        <v>707</v>
      </c>
      <c r="D128" s="1" t="s">
        <v>1104</v>
      </c>
      <c r="E128" s="2" t="s">
        <v>1539</v>
      </c>
      <c r="F128" s="196">
        <v>11229</v>
      </c>
      <c r="G128" s="196">
        <v>11229</v>
      </c>
      <c r="H128" s="199">
        <v>0</v>
      </c>
      <c r="I128" s="199">
        <v>0</v>
      </c>
      <c r="J128" s="199">
        <v>0</v>
      </c>
      <c r="K128" s="199">
        <v>11229</v>
      </c>
      <c r="L128" s="199">
        <v>4500</v>
      </c>
      <c r="M128" s="1" t="s">
        <v>1125</v>
      </c>
      <c r="N128" s="1"/>
    </row>
    <row r="129" spans="1:14" s="586" customFormat="1" ht="38.25">
      <c r="A129" s="35">
        <v>4</v>
      </c>
      <c r="B129" s="79" t="s">
        <v>544</v>
      </c>
      <c r="C129" s="55" t="s">
        <v>707</v>
      </c>
      <c r="D129" s="1" t="s">
        <v>92</v>
      </c>
      <c r="E129" s="2" t="s">
        <v>761</v>
      </c>
      <c r="F129" s="196">
        <v>29229</v>
      </c>
      <c r="G129" s="196">
        <v>29229</v>
      </c>
      <c r="H129" s="199">
        <v>0</v>
      </c>
      <c r="I129" s="199">
        <v>0</v>
      </c>
      <c r="J129" s="199">
        <v>0</v>
      </c>
      <c r="K129" s="199">
        <v>29229</v>
      </c>
      <c r="L129" s="199">
        <v>5500</v>
      </c>
      <c r="M129" s="1" t="s">
        <v>1237</v>
      </c>
      <c r="N129" s="1"/>
    </row>
    <row r="130" spans="1:14" s="586" customFormat="1" ht="25.5">
      <c r="A130" s="35">
        <v>5</v>
      </c>
      <c r="B130" s="79" t="s">
        <v>543</v>
      </c>
      <c r="C130" s="55" t="s">
        <v>708</v>
      </c>
      <c r="D130" s="1" t="s">
        <v>784</v>
      </c>
      <c r="E130" s="2" t="s">
        <v>1539</v>
      </c>
      <c r="F130" s="196">
        <v>12583</v>
      </c>
      <c r="G130" s="196">
        <v>12583</v>
      </c>
      <c r="H130" s="199">
        <v>0</v>
      </c>
      <c r="I130" s="199">
        <v>0</v>
      </c>
      <c r="J130" s="199">
        <v>0</v>
      </c>
      <c r="K130" s="199">
        <v>12583</v>
      </c>
      <c r="L130" s="199">
        <v>4000</v>
      </c>
      <c r="M130" s="1" t="s">
        <v>40</v>
      </c>
      <c r="N130" s="1"/>
    </row>
    <row r="131" spans="1:14" s="586" customFormat="1" ht="25.5">
      <c r="A131" s="35">
        <v>6</v>
      </c>
      <c r="B131" s="79" t="s">
        <v>711</v>
      </c>
      <c r="C131" s="55" t="s">
        <v>277</v>
      </c>
      <c r="D131" s="1"/>
      <c r="E131" s="2" t="s">
        <v>757</v>
      </c>
      <c r="F131" s="196">
        <v>23710</v>
      </c>
      <c r="G131" s="196">
        <v>23710</v>
      </c>
      <c r="H131" s="199">
        <v>0</v>
      </c>
      <c r="I131" s="199">
        <v>0</v>
      </c>
      <c r="J131" s="199">
        <v>0</v>
      </c>
      <c r="K131" s="199">
        <v>23710</v>
      </c>
      <c r="L131" s="199">
        <v>4500</v>
      </c>
      <c r="M131" s="1" t="s">
        <v>709</v>
      </c>
      <c r="N131" s="592"/>
    </row>
    <row r="132" spans="1:14" s="533" customFormat="1" ht="25.5">
      <c r="A132" s="35">
        <v>7</v>
      </c>
      <c r="B132" s="76" t="s">
        <v>1201</v>
      </c>
      <c r="C132" s="2" t="s">
        <v>707</v>
      </c>
      <c r="D132" s="76" t="s">
        <v>1202</v>
      </c>
      <c r="E132" s="2" t="s">
        <v>762</v>
      </c>
      <c r="F132" s="198">
        <v>76239</v>
      </c>
      <c r="G132" s="198">
        <v>38119.5</v>
      </c>
      <c r="H132" s="198">
        <v>0</v>
      </c>
      <c r="I132" s="198">
        <v>0</v>
      </c>
      <c r="J132" s="198">
        <v>0</v>
      </c>
      <c r="K132" s="198">
        <v>38119.5</v>
      </c>
      <c r="L132" s="198">
        <v>6300</v>
      </c>
      <c r="M132" s="2" t="s">
        <v>1237</v>
      </c>
      <c r="N132" s="76"/>
    </row>
    <row r="133" spans="1:14" s="263" customFormat="1" ht="38.25">
      <c r="A133" s="35">
        <v>8</v>
      </c>
      <c r="B133" s="79" t="s">
        <v>96</v>
      </c>
      <c r="C133" s="1" t="s">
        <v>277</v>
      </c>
      <c r="D133" s="79" t="s">
        <v>95</v>
      </c>
      <c r="E133" s="2" t="s">
        <v>757</v>
      </c>
      <c r="F133" s="198">
        <v>33273</v>
      </c>
      <c r="G133" s="198">
        <v>33273</v>
      </c>
      <c r="H133" s="198">
        <v>0</v>
      </c>
      <c r="I133" s="198">
        <v>0</v>
      </c>
      <c r="J133" s="198">
        <v>0</v>
      </c>
      <c r="K133" s="198">
        <v>33273</v>
      </c>
      <c r="L133" s="196">
        <v>6000</v>
      </c>
      <c r="M133" s="1" t="s">
        <v>709</v>
      </c>
      <c r="N133" s="1"/>
    </row>
    <row r="134" spans="1:14" s="263" customFormat="1" ht="25.5">
      <c r="A134" s="35">
        <v>9</v>
      </c>
      <c r="B134" s="79" t="s">
        <v>1230</v>
      </c>
      <c r="C134" s="1" t="s">
        <v>277</v>
      </c>
      <c r="D134" s="79" t="s">
        <v>1231</v>
      </c>
      <c r="E134" s="2" t="s">
        <v>762</v>
      </c>
      <c r="F134" s="198">
        <v>57840</v>
      </c>
      <c r="G134" s="198">
        <v>44940</v>
      </c>
      <c r="H134" s="198">
        <v>0</v>
      </c>
      <c r="I134" s="198">
        <v>0</v>
      </c>
      <c r="J134" s="198">
        <v>0</v>
      </c>
      <c r="K134" s="198">
        <v>44940</v>
      </c>
      <c r="L134" s="196">
        <v>10000</v>
      </c>
      <c r="M134" s="1" t="s">
        <v>709</v>
      </c>
      <c r="N134" s="1"/>
    </row>
    <row r="135" spans="1:14" s="263" customFormat="1" ht="89.25">
      <c r="A135" s="35">
        <v>10</v>
      </c>
      <c r="B135" s="79" t="s">
        <v>1232</v>
      </c>
      <c r="C135" s="1" t="s">
        <v>275</v>
      </c>
      <c r="D135" s="79" t="s">
        <v>1233</v>
      </c>
      <c r="E135" s="2" t="s">
        <v>1539</v>
      </c>
      <c r="F135" s="198">
        <v>66000</v>
      </c>
      <c r="G135" s="198">
        <v>44000</v>
      </c>
      <c r="H135" s="198">
        <v>0</v>
      </c>
      <c r="I135" s="198">
        <v>0</v>
      </c>
      <c r="J135" s="198">
        <v>0</v>
      </c>
      <c r="K135" s="198">
        <v>44000</v>
      </c>
      <c r="L135" s="196">
        <v>5000</v>
      </c>
      <c r="M135" s="1" t="s">
        <v>471</v>
      </c>
      <c r="N135" s="1" t="s">
        <v>1385</v>
      </c>
    </row>
    <row r="136" spans="1:14" s="258" customFormat="1" ht="25.5">
      <c r="A136" s="35">
        <v>11</v>
      </c>
      <c r="B136" s="79" t="s">
        <v>1048</v>
      </c>
      <c r="C136" s="1" t="s">
        <v>1632</v>
      </c>
      <c r="D136" s="1" t="s">
        <v>837</v>
      </c>
      <c r="E136" s="1" t="s">
        <v>757</v>
      </c>
      <c r="F136" s="593">
        <v>23928</v>
      </c>
      <c r="G136" s="109">
        <v>23928</v>
      </c>
      <c r="H136" s="109">
        <v>0</v>
      </c>
      <c r="I136" s="203">
        <v>0</v>
      </c>
      <c r="J136" s="203">
        <v>0</v>
      </c>
      <c r="K136" s="203">
        <v>23928</v>
      </c>
      <c r="L136" s="203">
        <v>4500</v>
      </c>
      <c r="M136" s="1" t="s">
        <v>710</v>
      </c>
      <c r="N136" s="1"/>
    </row>
    <row r="137" spans="1:14" s="258" customFormat="1" ht="51">
      <c r="A137" s="35">
        <v>12</v>
      </c>
      <c r="B137" s="79" t="s">
        <v>88</v>
      </c>
      <c r="C137" s="1" t="s">
        <v>277</v>
      </c>
      <c r="D137" s="1" t="s">
        <v>89</v>
      </c>
      <c r="E137" s="1" t="s">
        <v>757</v>
      </c>
      <c r="F137" s="593">
        <v>13125</v>
      </c>
      <c r="G137" s="109">
        <v>13125</v>
      </c>
      <c r="H137" s="1">
        <v>0</v>
      </c>
      <c r="I137" s="203">
        <v>0</v>
      </c>
      <c r="J137" s="203">
        <v>0</v>
      </c>
      <c r="K137" s="203">
        <v>13125</v>
      </c>
      <c r="L137" s="203">
        <v>3000</v>
      </c>
      <c r="M137" s="1" t="s">
        <v>709</v>
      </c>
      <c r="N137" s="1"/>
    </row>
    <row r="138" spans="1:14" s="258" customFormat="1" ht="38.25">
      <c r="A138" s="35">
        <v>13</v>
      </c>
      <c r="B138" s="79" t="s">
        <v>90</v>
      </c>
      <c r="C138" s="1" t="s">
        <v>277</v>
      </c>
      <c r="D138" s="1" t="s">
        <v>91</v>
      </c>
      <c r="E138" s="1" t="s">
        <v>757</v>
      </c>
      <c r="F138" s="593">
        <v>13521</v>
      </c>
      <c r="G138" s="109">
        <v>13521</v>
      </c>
      <c r="H138" s="1">
        <v>0</v>
      </c>
      <c r="I138" s="203">
        <v>0</v>
      </c>
      <c r="J138" s="203">
        <v>0</v>
      </c>
      <c r="K138" s="203">
        <v>13521</v>
      </c>
      <c r="L138" s="203">
        <v>3000</v>
      </c>
      <c r="M138" s="1" t="s">
        <v>709</v>
      </c>
      <c r="N138" s="1"/>
    </row>
    <row r="139" spans="1:14" s="586" customFormat="1" ht="38.25">
      <c r="A139" s="35">
        <v>14</v>
      </c>
      <c r="B139" s="79" t="s">
        <v>651</v>
      </c>
      <c r="C139" s="55" t="s">
        <v>708</v>
      </c>
      <c r="D139" s="1" t="s">
        <v>1487</v>
      </c>
      <c r="E139" s="2" t="s">
        <v>1016</v>
      </c>
      <c r="F139" s="196">
        <v>6898</v>
      </c>
      <c r="G139" s="196">
        <v>6898</v>
      </c>
      <c r="H139" s="3">
        <v>0</v>
      </c>
      <c r="I139" s="199">
        <v>0</v>
      </c>
      <c r="J139" s="199">
        <v>0</v>
      </c>
      <c r="K139" s="199">
        <v>6898</v>
      </c>
      <c r="L139" s="199">
        <v>3000</v>
      </c>
      <c r="M139" s="1" t="s">
        <v>40</v>
      </c>
      <c r="N139" s="592"/>
    </row>
    <row r="140" spans="1:14" s="181" customFormat="1" ht="21.75" customHeight="1">
      <c r="A140" s="37" t="s">
        <v>946</v>
      </c>
      <c r="B140" s="204" t="s">
        <v>398</v>
      </c>
      <c r="C140" s="4"/>
      <c r="D140" s="4"/>
      <c r="E140" s="65"/>
      <c r="F140" s="192">
        <v>404888.9</v>
      </c>
      <c r="G140" s="192">
        <v>403588.9</v>
      </c>
      <c r="H140" s="192">
        <v>238388.9</v>
      </c>
      <c r="I140" s="192">
        <v>142665</v>
      </c>
      <c r="J140" s="192">
        <v>34140</v>
      </c>
      <c r="K140" s="192">
        <v>258592.9</v>
      </c>
      <c r="L140" s="192">
        <v>66000</v>
      </c>
      <c r="M140" s="4"/>
      <c r="N140" s="37"/>
    </row>
    <row r="141" spans="1:14" s="181" customFormat="1" ht="12.75">
      <c r="A141" s="37" t="s">
        <v>702</v>
      </c>
      <c r="B141" s="204" t="s">
        <v>309</v>
      </c>
      <c r="C141" s="4"/>
      <c r="D141" s="4"/>
      <c r="E141" s="65"/>
      <c r="F141" s="192">
        <v>136967.9</v>
      </c>
      <c r="G141" s="192">
        <v>136967.9</v>
      </c>
      <c r="H141" s="192">
        <v>117128.9</v>
      </c>
      <c r="I141" s="192">
        <v>90965</v>
      </c>
      <c r="J141" s="192">
        <v>19840</v>
      </c>
      <c r="K141" s="192">
        <v>46002.9</v>
      </c>
      <c r="L141" s="192">
        <v>4400</v>
      </c>
      <c r="M141" s="4"/>
      <c r="N141" s="37"/>
    </row>
    <row r="142" spans="1:14" s="263" customFormat="1" ht="38.25">
      <c r="A142" s="35">
        <v>1</v>
      </c>
      <c r="B142" s="79" t="s">
        <v>963</v>
      </c>
      <c r="C142" s="1" t="s">
        <v>528</v>
      </c>
      <c r="D142" s="79"/>
      <c r="E142" s="2" t="s">
        <v>763</v>
      </c>
      <c r="F142" s="198">
        <v>8115</v>
      </c>
      <c r="G142" s="198">
        <v>8115</v>
      </c>
      <c r="H142" s="198">
        <v>8115</v>
      </c>
      <c r="I142" s="198">
        <v>4900</v>
      </c>
      <c r="J142" s="198">
        <v>4900</v>
      </c>
      <c r="K142" s="198">
        <v>3215</v>
      </c>
      <c r="L142" s="196">
        <v>1500</v>
      </c>
      <c r="M142" s="1" t="s">
        <v>964</v>
      </c>
      <c r="N142" s="1"/>
    </row>
    <row r="143" spans="1:14" s="263" customFormat="1" ht="38.25">
      <c r="A143" s="35">
        <v>2</v>
      </c>
      <c r="B143" s="289" t="s">
        <v>0</v>
      </c>
      <c r="C143" s="1" t="s">
        <v>528</v>
      </c>
      <c r="D143" s="79"/>
      <c r="E143" s="2" t="s">
        <v>754</v>
      </c>
      <c r="F143" s="532">
        <v>8903</v>
      </c>
      <c r="G143" s="196">
        <v>8903</v>
      </c>
      <c r="H143" s="198">
        <v>8903</v>
      </c>
      <c r="I143" s="196">
        <v>5840</v>
      </c>
      <c r="J143" s="196">
        <v>5840</v>
      </c>
      <c r="K143" s="198">
        <v>3063</v>
      </c>
      <c r="L143" s="196">
        <v>1200</v>
      </c>
      <c r="M143" s="80" t="s">
        <v>0</v>
      </c>
      <c r="N143" s="1"/>
    </row>
    <row r="144" spans="1:14" s="205" customFormat="1" ht="25.5">
      <c r="A144" s="35">
        <v>3</v>
      </c>
      <c r="B144" s="289" t="s">
        <v>1</v>
      </c>
      <c r="C144" s="80" t="s">
        <v>528</v>
      </c>
      <c r="D144" s="80" t="s">
        <v>2</v>
      </c>
      <c r="E144" s="81" t="s">
        <v>1151</v>
      </c>
      <c r="F144" s="532">
        <v>6979</v>
      </c>
      <c r="G144" s="196">
        <v>6979</v>
      </c>
      <c r="H144" s="196">
        <v>5100</v>
      </c>
      <c r="I144" s="196">
        <v>4800</v>
      </c>
      <c r="J144" s="196">
        <v>4800</v>
      </c>
      <c r="K144" s="198">
        <v>2179</v>
      </c>
      <c r="L144" s="196">
        <v>800</v>
      </c>
      <c r="M144" s="80" t="s">
        <v>3</v>
      </c>
      <c r="N144" s="35"/>
    </row>
    <row r="145" spans="1:14" s="205" customFormat="1" ht="25.5">
      <c r="A145" s="35">
        <v>4</v>
      </c>
      <c r="B145" s="289" t="s">
        <v>4</v>
      </c>
      <c r="C145" s="80" t="s">
        <v>528</v>
      </c>
      <c r="D145" s="80"/>
      <c r="E145" s="81" t="s">
        <v>1155</v>
      </c>
      <c r="F145" s="532">
        <v>3492</v>
      </c>
      <c r="G145" s="196">
        <v>3492</v>
      </c>
      <c r="H145" s="196">
        <v>3492</v>
      </c>
      <c r="I145" s="196">
        <v>2300</v>
      </c>
      <c r="J145" s="196">
        <v>2300</v>
      </c>
      <c r="K145" s="198">
        <v>1192</v>
      </c>
      <c r="L145" s="196">
        <v>500</v>
      </c>
      <c r="M145" s="80" t="s">
        <v>773</v>
      </c>
      <c r="N145" s="35"/>
    </row>
    <row r="146" spans="1:14" s="205" customFormat="1" ht="25.5">
      <c r="A146" s="35">
        <v>5</v>
      </c>
      <c r="B146" s="289" t="s">
        <v>547</v>
      </c>
      <c r="C146" s="80" t="s">
        <v>528</v>
      </c>
      <c r="D146" s="80"/>
      <c r="E146" s="81" t="s">
        <v>1155</v>
      </c>
      <c r="F146" s="532">
        <v>2952</v>
      </c>
      <c r="G146" s="196">
        <v>2952</v>
      </c>
      <c r="H146" s="196">
        <v>2952</v>
      </c>
      <c r="I146" s="196">
        <v>2000</v>
      </c>
      <c r="J146" s="196">
        <v>2000</v>
      </c>
      <c r="K146" s="198">
        <v>952</v>
      </c>
      <c r="L146" s="196">
        <v>400</v>
      </c>
      <c r="M146" s="80" t="s">
        <v>1586</v>
      </c>
      <c r="N146" s="35"/>
    </row>
    <row r="147" spans="1:14" s="181" customFormat="1" ht="12.75">
      <c r="A147" s="37" t="s">
        <v>704</v>
      </c>
      <c r="B147" s="204" t="s">
        <v>365</v>
      </c>
      <c r="C147" s="4"/>
      <c r="D147" s="4"/>
      <c r="E147" s="65"/>
      <c r="F147" s="192">
        <v>140434</v>
      </c>
      <c r="G147" s="192">
        <v>140434</v>
      </c>
      <c r="H147" s="192">
        <v>121260</v>
      </c>
      <c r="I147" s="192">
        <v>51700</v>
      </c>
      <c r="J147" s="192">
        <v>14300</v>
      </c>
      <c r="K147" s="192">
        <v>86403</v>
      </c>
      <c r="L147" s="192">
        <v>18400</v>
      </c>
      <c r="M147" s="4"/>
      <c r="N147" s="37"/>
    </row>
    <row r="148" spans="1:14" s="205" customFormat="1" ht="25.5">
      <c r="A148" s="35">
        <v>1</v>
      </c>
      <c r="B148" s="289" t="s">
        <v>1311</v>
      </c>
      <c r="C148" s="80" t="s">
        <v>528</v>
      </c>
      <c r="D148" s="80" t="s">
        <v>1341</v>
      </c>
      <c r="E148" s="81" t="s">
        <v>1152</v>
      </c>
      <c r="F148" s="532">
        <v>4568</v>
      </c>
      <c r="G148" s="196">
        <v>4568</v>
      </c>
      <c r="H148" s="196">
        <v>3850</v>
      </c>
      <c r="I148" s="196">
        <v>2000</v>
      </c>
      <c r="J148" s="196">
        <v>2000</v>
      </c>
      <c r="K148" s="196">
        <v>2568</v>
      </c>
      <c r="L148" s="196">
        <v>1600</v>
      </c>
      <c r="M148" s="80" t="s">
        <v>1312</v>
      </c>
      <c r="N148" s="35"/>
    </row>
    <row r="149" spans="1:14" s="205" customFormat="1" ht="25.5">
      <c r="A149" s="35">
        <v>2</v>
      </c>
      <c r="B149" s="289" t="s">
        <v>1313</v>
      </c>
      <c r="C149" s="80" t="s">
        <v>528</v>
      </c>
      <c r="D149" s="80" t="s">
        <v>1314</v>
      </c>
      <c r="E149" s="81" t="s">
        <v>1152</v>
      </c>
      <c r="F149" s="532">
        <v>7145</v>
      </c>
      <c r="G149" s="196">
        <v>7145</v>
      </c>
      <c r="H149" s="196">
        <v>3685</v>
      </c>
      <c r="I149" s="196">
        <v>2000</v>
      </c>
      <c r="J149" s="196">
        <v>2000</v>
      </c>
      <c r="K149" s="196">
        <v>5145</v>
      </c>
      <c r="L149" s="196">
        <v>3000</v>
      </c>
      <c r="M149" s="80" t="s">
        <v>1315</v>
      </c>
      <c r="N149" s="35"/>
    </row>
    <row r="150" spans="1:14" s="205" customFormat="1" ht="25.5">
      <c r="A150" s="35">
        <v>3</v>
      </c>
      <c r="B150" s="289" t="s">
        <v>1316</v>
      </c>
      <c r="C150" s="80" t="s">
        <v>528</v>
      </c>
      <c r="D150" s="80" t="s">
        <v>1317</v>
      </c>
      <c r="E150" s="81" t="s">
        <v>1152</v>
      </c>
      <c r="F150" s="532">
        <v>10554</v>
      </c>
      <c r="G150" s="196">
        <v>10554</v>
      </c>
      <c r="H150" s="196">
        <v>8569</v>
      </c>
      <c r="I150" s="196">
        <v>3000</v>
      </c>
      <c r="J150" s="196">
        <v>3000</v>
      </c>
      <c r="K150" s="196">
        <v>7554</v>
      </c>
      <c r="L150" s="196">
        <v>3000</v>
      </c>
      <c r="M150" s="80" t="s">
        <v>1318</v>
      </c>
      <c r="N150" s="35"/>
    </row>
    <row r="151" spans="1:14" s="205" customFormat="1" ht="25.5">
      <c r="A151" s="35">
        <v>4</v>
      </c>
      <c r="B151" s="79" t="s">
        <v>878</v>
      </c>
      <c r="C151" s="1" t="s">
        <v>528</v>
      </c>
      <c r="D151" s="80" t="s">
        <v>775</v>
      </c>
      <c r="E151" s="2" t="s">
        <v>1152</v>
      </c>
      <c r="F151" s="198">
        <v>6070</v>
      </c>
      <c r="G151" s="196">
        <v>6070</v>
      </c>
      <c r="H151" s="196">
        <v>6070</v>
      </c>
      <c r="I151" s="196">
        <v>3000</v>
      </c>
      <c r="J151" s="196">
        <v>3000</v>
      </c>
      <c r="K151" s="196">
        <v>3070</v>
      </c>
      <c r="L151" s="196">
        <v>1800</v>
      </c>
      <c r="M151" s="1" t="s">
        <v>776</v>
      </c>
      <c r="N151" s="35"/>
    </row>
    <row r="152" spans="1:14" s="263" customFormat="1" ht="25.5">
      <c r="A152" s="35">
        <v>5</v>
      </c>
      <c r="B152" s="79" t="s">
        <v>879</v>
      </c>
      <c r="C152" s="1" t="s">
        <v>528</v>
      </c>
      <c r="D152" s="80" t="s">
        <v>775</v>
      </c>
      <c r="E152" s="2" t="s">
        <v>1152</v>
      </c>
      <c r="F152" s="198">
        <v>7118</v>
      </c>
      <c r="G152" s="198">
        <v>7118</v>
      </c>
      <c r="H152" s="196">
        <v>2580</v>
      </c>
      <c r="I152" s="198">
        <v>1000</v>
      </c>
      <c r="J152" s="196">
        <v>1000</v>
      </c>
      <c r="K152" s="196">
        <v>6118</v>
      </c>
      <c r="L152" s="196">
        <v>3500</v>
      </c>
      <c r="M152" s="1" t="s">
        <v>880</v>
      </c>
      <c r="N152" s="1"/>
    </row>
    <row r="153" spans="1:14" s="263" customFormat="1" ht="25.5">
      <c r="A153" s="35">
        <v>6</v>
      </c>
      <c r="B153" s="79" t="s">
        <v>429</v>
      </c>
      <c r="C153" s="1" t="s">
        <v>528</v>
      </c>
      <c r="D153" s="80" t="s">
        <v>775</v>
      </c>
      <c r="E153" s="2" t="s">
        <v>1152</v>
      </c>
      <c r="F153" s="198">
        <v>2730</v>
      </c>
      <c r="G153" s="198">
        <v>2730</v>
      </c>
      <c r="H153" s="196">
        <v>1850</v>
      </c>
      <c r="I153" s="198">
        <v>700</v>
      </c>
      <c r="J153" s="196">
        <v>700</v>
      </c>
      <c r="K153" s="196">
        <v>2030</v>
      </c>
      <c r="L153" s="196">
        <v>1500</v>
      </c>
      <c r="M153" s="1" t="s">
        <v>776</v>
      </c>
      <c r="N153" s="1"/>
    </row>
    <row r="154" spans="1:14" s="263" customFormat="1" ht="38.25">
      <c r="A154" s="35">
        <v>7</v>
      </c>
      <c r="B154" s="79" t="s">
        <v>897</v>
      </c>
      <c r="C154" s="1" t="s">
        <v>528</v>
      </c>
      <c r="D154" s="79"/>
      <c r="E154" s="2" t="s">
        <v>1152</v>
      </c>
      <c r="F154" s="198">
        <v>9273</v>
      </c>
      <c r="G154" s="198">
        <v>9273</v>
      </c>
      <c r="H154" s="196">
        <v>6850</v>
      </c>
      <c r="I154" s="198">
        <v>2000</v>
      </c>
      <c r="J154" s="196">
        <v>2000</v>
      </c>
      <c r="K154" s="198">
        <v>7273</v>
      </c>
      <c r="L154" s="196">
        <v>2500</v>
      </c>
      <c r="M154" s="1" t="s">
        <v>898</v>
      </c>
      <c r="N154" s="1"/>
    </row>
    <row r="155" spans="1:14" s="263" customFormat="1" ht="25.5">
      <c r="A155" s="35">
        <v>8</v>
      </c>
      <c r="B155" s="79" t="s">
        <v>899</v>
      </c>
      <c r="C155" s="1" t="s">
        <v>900</v>
      </c>
      <c r="D155" s="1"/>
      <c r="E155" s="2" t="s">
        <v>1151</v>
      </c>
      <c r="F155" s="198">
        <v>10770</v>
      </c>
      <c r="G155" s="198">
        <v>10770</v>
      </c>
      <c r="H155" s="196">
        <v>5600</v>
      </c>
      <c r="I155" s="198">
        <v>600</v>
      </c>
      <c r="J155" s="196">
        <v>600</v>
      </c>
      <c r="K155" s="198">
        <v>10170</v>
      </c>
      <c r="L155" s="196">
        <v>1500</v>
      </c>
      <c r="M155" s="1" t="s">
        <v>901</v>
      </c>
      <c r="N155" s="1" t="s">
        <v>977</v>
      </c>
    </row>
    <row r="156" spans="1:14" s="181" customFormat="1" ht="12.75">
      <c r="A156" s="37" t="s">
        <v>401</v>
      </c>
      <c r="B156" s="204" t="s">
        <v>705</v>
      </c>
      <c r="C156" s="4"/>
      <c r="D156" s="4"/>
      <c r="E156" s="65"/>
      <c r="F156" s="192">
        <v>127487</v>
      </c>
      <c r="G156" s="192">
        <v>126187</v>
      </c>
      <c r="H156" s="192">
        <v>0</v>
      </c>
      <c r="I156" s="192">
        <v>0</v>
      </c>
      <c r="J156" s="192">
        <v>0</v>
      </c>
      <c r="K156" s="192">
        <v>126187</v>
      </c>
      <c r="L156" s="192">
        <v>43200</v>
      </c>
      <c r="M156" s="4"/>
      <c r="N156" s="37"/>
    </row>
    <row r="157" spans="1:14" s="263" customFormat="1" ht="25.5">
      <c r="A157" s="35">
        <v>1</v>
      </c>
      <c r="B157" s="79" t="s">
        <v>154</v>
      </c>
      <c r="C157" s="1" t="s">
        <v>528</v>
      </c>
      <c r="D157" s="79" t="s">
        <v>155</v>
      </c>
      <c r="E157" s="2" t="s">
        <v>1539</v>
      </c>
      <c r="F157" s="198">
        <v>15735</v>
      </c>
      <c r="G157" s="198">
        <v>15735</v>
      </c>
      <c r="H157" s="198">
        <v>0</v>
      </c>
      <c r="I157" s="198">
        <v>0</v>
      </c>
      <c r="J157" s="198">
        <v>0</v>
      </c>
      <c r="K157" s="198">
        <v>15735</v>
      </c>
      <c r="L157" s="198">
        <v>5400</v>
      </c>
      <c r="M157" s="1" t="s">
        <v>156</v>
      </c>
      <c r="N157" s="1"/>
    </row>
    <row r="158" spans="1:14" s="263" customFormat="1" ht="25.5">
      <c r="A158" s="35">
        <v>2</v>
      </c>
      <c r="B158" s="79" t="s">
        <v>282</v>
      </c>
      <c r="C158" s="1" t="s">
        <v>528</v>
      </c>
      <c r="D158" s="79" t="s">
        <v>283</v>
      </c>
      <c r="E158" s="2" t="s">
        <v>1539</v>
      </c>
      <c r="F158" s="198">
        <v>6680</v>
      </c>
      <c r="G158" s="198">
        <v>6680</v>
      </c>
      <c r="H158" s="198">
        <v>0</v>
      </c>
      <c r="I158" s="198">
        <v>0</v>
      </c>
      <c r="J158" s="198">
        <v>0</v>
      </c>
      <c r="K158" s="198">
        <v>6680</v>
      </c>
      <c r="L158" s="198">
        <v>2500</v>
      </c>
      <c r="M158" s="1" t="s">
        <v>284</v>
      </c>
      <c r="N158" s="1"/>
    </row>
    <row r="159" spans="1:14" s="263" customFormat="1" ht="51">
      <c r="A159" s="35">
        <v>3</v>
      </c>
      <c r="B159" s="79" t="s">
        <v>394</v>
      </c>
      <c r="C159" s="1" t="s">
        <v>528</v>
      </c>
      <c r="D159" s="79" t="s">
        <v>395</v>
      </c>
      <c r="E159" s="2" t="s">
        <v>1539</v>
      </c>
      <c r="F159" s="198">
        <v>11948</v>
      </c>
      <c r="G159" s="198">
        <v>11948</v>
      </c>
      <c r="H159" s="198">
        <v>0</v>
      </c>
      <c r="I159" s="198">
        <v>0</v>
      </c>
      <c r="J159" s="198">
        <v>0</v>
      </c>
      <c r="K159" s="198">
        <v>11948</v>
      </c>
      <c r="L159" s="198">
        <v>4500</v>
      </c>
      <c r="M159" s="1" t="s">
        <v>776</v>
      </c>
      <c r="N159" s="1"/>
    </row>
    <row r="160" spans="1:14" s="263" customFormat="1" ht="25.5">
      <c r="A160" s="35">
        <v>4</v>
      </c>
      <c r="B160" s="79" t="s">
        <v>477</v>
      </c>
      <c r="C160" s="1" t="s">
        <v>528</v>
      </c>
      <c r="D160" s="79" t="s">
        <v>478</v>
      </c>
      <c r="E160" s="2" t="s">
        <v>521</v>
      </c>
      <c r="F160" s="198">
        <v>3116</v>
      </c>
      <c r="G160" s="198">
        <v>3116</v>
      </c>
      <c r="H160" s="198">
        <v>0</v>
      </c>
      <c r="I160" s="198">
        <v>0</v>
      </c>
      <c r="J160" s="198">
        <v>0</v>
      </c>
      <c r="K160" s="198">
        <v>3116</v>
      </c>
      <c r="L160" s="198">
        <v>2000</v>
      </c>
      <c r="M160" s="1" t="s">
        <v>776</v>
      </c>
      <c r="N160" s="1"/>
    </row>
    <row r="161" spans="1:14" s="263" customFormat="1" ht="25.5">
      <c r="A161" s="35">
        <v>5</v>
      </c>
      <c r="B161" s="79" t="s">
        <v>427</v>
      </c>
      <c r="C161" s="1" t="s">
        <v>528</v>
      </c>
      <c r="D161" s="79" t="s">
        <v>428</v>
      </c>
      <c r="E161" s="2" t="s">
        <v>757</v>
      </c>
      <c r="F161" s="198">
        <v>17500</v>
      </c>
      <c r="G161" s="198">
        <v>17500</v>
      </c>
      <c r="H161" s="198">
        <v>0</v>
      </c>
      <c r="I161" s="198">
        <v>0</v>
      </c>
      <c r="J161" s="198">
        <v>0</v>
      </c>
      <c r="K161" s="198">
        <v>17500</v>
      </c>
      <c r="L161" s="198">
        <v>3500</v>
      </c>
      <c r="M161" s="1" t="s">
        <v>776</v>
      </c>
      <c r="N161" s="1"/>
    </row>
    <row r="162" spans="1:14" s="263" customFormat="1" ht="25.5">
      <c r="A162" s="35">
        <v>6</v>
      </c>
      <c r="B162" s="79" t="s">
        <v>786</v>
      </c>
      <c r="C162" s="1" t="s">
        <v>528</v>
      </c>
      <c r="D162" s="79" t="s">
        <v>787</v>
      </c>
      <c r="E162" s="2" t="s">
        <v>1539</v>
      </c>
      <c r="F162" s="198">
        <v>7134</v>
      </c>
      <c r="G162" s="198">
        <v>7134</v>
      </c>
      <c r="H162" s="198">
        <v>0</v>
      </c>
      <c r="I162" s="198">
        <v>0</v>
      </c>
      <c r="J162" s="198">
        <v>0</v>
      </c>
      <c r="K162" s="198">
        <v>7134</v>
      </c>
      <c r="L162" s="198">
        <v>1600</v>
      </c>
      <c r="M162" s="1" t="s">
        <v>788</v>
      </c>
      <c r="N162" s="1" t="s">
        <v>789</v>
      </c>
    </row>
    <row r="163" spans="1:14" s="263" customFormat="1" ht="25.5">
      <c r="A163" s="35">
        <v>7</v>
      </c>
      <c r="B163" s="79" t="s">
        <v>607</v>
      </c>
      <c r="C163" s="1" t="s">
        <v>528</v>
      </c>
      <c r="D163" s="79"/>
      <c r="E163" s="2" t="s">
        <v>1539</v>
      </c>
      <c r="F163" s="198">
        <v>7630</v>
      </c>
      <c r="G163" s="198">
        <v>7630</v>
      </c>
      <c r="H163" s="198">
        <v>0</v>
      </c>
      <c r="I163" s="198">
        <v>0</v>
      </c>
      <c r="J163" s="198">
        <v>0</v>
      </c>
      <c r="K163" s="198">
        <v>7630</v>
      </c>
      <c r="L163" s="198">
        <v>2300</v>
      </c>
      <c r="M163" s="1" t="s">
        <v>790</v>
      </c>
      <c r="N163" s="1"/>
    </row>
    <row r="164" spans="1:14" s="263" customFormat="1" ht="25.5">
      <c r="A164" s="35">
        <v>8</v>
      </c>
      <c r="B164" s="79" t="s">
        <v>1608</v>
      </c>
      <c r="C164" s="1" t="s">
        <v>528</v>
      </c>
      <c r="D164" s="79"/>
      <c r="E164" s="2" t="s">
        <v>1539</v>
      </c>
      <c r="F164" s="198">
        <v>8549</v>
      </c>
      <c r="G164" s="198">
        <v>8549</v>
      </c>
      <c r="H164" s="198">
        <v>0</v>
      </c>
      <c r="I164" s="198">
        <v>0</v>
      </c>
      <c r="J164" s="198">
        <v>0</v>
      </c>
      <c r="K164" s="198">
        <v>8549</v>
      </c>
      <c r="L164" s="198">
        <v>3700</v>
      </c>
      <c r="M164" s="1" t="s">
        <v>635</v>
      </c>
      <c r="N164" s="1"/>
    </row>
    <row r="165" spans="1:14" s="263" customFormat="1" ht="25.5">
      <c r="A165" s="35">
        <v>9</v>
      </c>
      <c r="B165" s="79" t="s">
        <v>279</v>
      </c>
      <c r="C165" s="1" t="s">
        <v>528</v>
      </c>
      <c r="D165" s="79"/>
      <c r="E165" s="2" t="s">
        <v>1539</v>
      </c>
      <c r="F165" s="198">
        <v>4761</v>
      </c>
      <c r="G165" s="198">
        <v>4761</v>
      </c>
      <c r="H165" s="198">
        <v>0</v>
      </c>
      <c r="I165" s="198">
        <v>0</v>
      </c>
      <c r="J165" s="198">
        <v>0</v>
      </c>
      <c r="K165" s="198">
        <v>4761</v>
      </c>
      <c r="L165" s="198">
        <v>2000</v>
      </c>
      <c r="M165" s="1" t="s">
        <v>1607</v>
      </c>
      <c r="N165" s="1"/>
    </row>
    <row r="166" spans="1:14" s="263" customFormat="1" ht="25.5">
      <c r="A166" s="35">
        <v>10</v>
      </c>
      <c r="B166" s="79" t="s">
        <v>280</v>
      </c>
      <c r="C166" s="1" t="s">
        <v>528</v>
      </c>
      <c r="D166" s="79"/>
      <c r="E166" s="2" t="s">
        <v>1539</v>
      </c>
      <c r="F166" s="198">
        <v>3628</v>
      </c>
      <c r="G166" s="198">
        <v>3628</v>
      </c>
      <c r="H166" s="198">
        <v>0</v>
      </c>
      <c r="I166" s="198">
        <v>0</v>
      </c>
      <c r="J166" s="198">
        <v>0</v>
      </c>
      <c r="K166" s="198">
        <v>3628</v>
      </c>
      <c r="L166" s="198">
        <v>2000</v>
      </c>
      <c r="M166" s="1" t="s">
        <v>281</v>
      </c>
      <c r="N166" s="1"/>
    </row>
    <row r="167" spans="1:14" s="263" customFormat="1" ht="38.25">
      <c r="A167" s="35">
        <v>11</v>
      </c>
      <c r="B167" s="79" t="s">
        <v>285</v>
      </c>
      <c r="C167" s="1" t="s">
        <v>528</v>
      </c>
      <c r="D167" s="79" t="s">
        <v>286</v>
      </c>
      <c r="E167" s="2" t="s">
        <v>1539</v>
      </c>
      <c r="F167" s="198">
        <v>7441</v>
      </c>
      <c r="G167" s="198">
        <v>7441</v>
      </c>
      <c r="H167" s="198">
        <v>0</v>
      </c>
      <c r="I167" s="198">
        <v>0</v>
      </c>
      <c r="J167" s="198">
        <v>0</v>
      </c>
      <c r="K167" s="198">
        <v>7441</v>
      </c>
      <c r="L167" s="198">
        <v>3000</v>
      </c>
      <c r="M167" s="1" t="s">
        <v>1587</v>
      </c>
      <c r="N167" s="1"/>
    </row>
    <row r="168" spans="1:14" s="263" customFormat="1" ht="25.5">
      <c r="A168" s="35">
        <v>12</v>
      </c>
      <c r="B168" s="79" t="s">
        <v>1302</v>
      </c>
      <c r="C168" s="1" t="s">
        <v>528</v>
      </c>
      <c r="D168" s="79"/>
      <c r="E168" s="2" t="s">
        <v>521</v>
      </c>
      <c r="F168" s="198">
        <v>7150</v>
      </c>
      <c r="G168" s="198">
        <v>7150</v>
      </c>
      <c r="H168" s="198">
        <v>0</v>
      </c>
      <c r="I168" s="198">
        <v>0</v>
      </c>
      <c r="J168" s="198">
        <v>0</v>
      </c>
      <c r="K168" s="198">
        <v>7150</v>
      </c>
      <c r="L168" s="198">
        <v>3000</v>
      </c>
      <c r="M168" s="1" t="s">
        <v>1303</v>
      </c>
      <c r="N168" s="1"/>
    </row>
    <row r="169" spans="1:14" s="263" customFormat="1" ht="25.5">
      <c r="A169" s="35">
        <v>13</v>
      </c>
      <c r="B169" s="79" t="s">
        <v>1304</v>
      </c>
      <c r="C169" s="1" t="s">
        <v>528</v>
      </c>
      <c r="D169" s="79"/>
      <c r="E169" s="2" t="s">
        <v>1305</v>
      </c>
      <c r="F169" s="198">
        <v>3447</v>
      </c>
      <c r="G169" s="198">
        <v>3447</v>
      </c>
      <c r="H169" s="198">
        <v>0</v>
      </c>
      <c r="I169" s="198">
        <v>0</v>
      </c>
      <c r="J169" s="198">
        <v>0</v>
      </c>
      <c r="K169" s="198">
        <v>3447</v>
      </c>
      <c r="L169" s="198">
        <v>2000</v>
      </c>
      <c r="M169" s="1" t="s">
        <v>1306</v>
      </c>
      <c r="N169" s="1"/>
    </row>
    <row r="170" spans="1:14" s="263" customFormat="1" ht="25.5">
      <c r="A170" s="35">
        <v>14</v>
      </c>
      <c r="B170" s="79" t="s">
        <v>479</v>
      </c>
      <c r="C170" s="1" t="s">
        <v>528</v>
      </c>
      <c r="D170" s="79" t="s">
        <v>480</v>
      </c>
      <c r="E170" s="2" t="s">
        <v>1432</v>
      </c>
      <c r="F170" s="198">
        <v>19800</v>
      </c>
      <c r="G170" s="198">
        <v>18500</v>
      </c>
      <c r="H170" s="198">
        <v>0</v>
      </c>
      <c r="I170" s="198">
        <v>0</v>
      </c>
      <c r="J170" s="198">
        <v>0</v>
      </c>
      <c r="K170" s="198">
        <v>18500</v>
      </c>
      <c r="L170" s="198">
        <v>4700</v>
      </c>
      <c r="M170" s="1" t="s">
        <v>1600</v>
      </c>
      <c r="N170" s="1"/>
    </row>
    <row r="171" spans="1:14" s="263" customFormat="1" ht="25.5">
      <c r="A171" s="35">
        <v>15</v>
      </c>
      <c r="B171" s="79" t="s">
        <v>551</v>
      </c>
      <c r="C171" s="1" t="s">
        <v>528</v>
      </c>
      <c r="D171" s="79" t="s">
        <v>552</v>
      </c>
      <c r="E171" s="2" t="s">
        <v>521</v>
      </c>
      <c r="F171" s="198">
        <v>2968</v>
      </c>
      <c r="G171" s="198">
        <v>2968</v>
      </c>
      <c r="H171" s="198">
        <v>0</v>
      </c>
      <c r="I171" s="198">
        <v>0</v>
      </c>
      <c r="J171" s="198">
        <v>0</v>
      </c>
      <c r="K171" s="198">
        <v>2968</v>
      </c>
      <c r="L171" s="198">
        <v>1000</v>
      </c>
      <c r="M171" s="1" t="s">
        <v>553</v>
      </c>
      <c r="N171" s="1"/>
    </row>
    <row r="172" spans="1:14" s="263" customFormat="1" ht="12.75">
      <c r="A172" s="594" t="s">
        <v>922</v>
      </c>
      <c r="B172" s="595" t="s">
        <v>1530</v>
      </c>
      <c r="C172" s="94"/>
      <c r="D172" s="94"/>
      <c r="E172" s="94"/>
      <c r="F172" s="596">
        <v>823247.9</v>
      </c>
      <c r="G172" s="596">
        <v>718369.9</v>
      </c>
      <c r="H172" s="596">
        <v>315289.56</v>
      </c>
      <c r="I172" s="596">
        <v>236376</v>
      </c>
      <c r="J172" s="596">
        <v>206009</v>
      </c>
      <c r="K172" s="596">
        <v>466645.46</v>
      </c>
      <c r="L172" s="596">
        <v>155000</v>
      </c>
      <c r="M172" s="597"/>
      <c r="N172" s="598"/>
    </row>
    <row r="173" spans="1:14" s="263" customFormat="1" ht="12.75">
      <c r="A173" s="594" t="s">
        <v>702</v>
      </c>
      <c r="B173" s="595" t="s">
        <v>159</v>
      </c>
      <c r="C173" s="94"/>
      <c r="D173" s="94"/>
      <c r="E173" s="94"/>
      <c r="F173" s="596">
        <v>509172</v>
      </c>
      <c r="G173" s="596">
        <v>458152</v>
      </c>
      <c r="H173" s="596">
        <v>251719.56</v>
      </c>
      <c r="I173" s="596">
        <v>175466</v>
      </c>
      <c r="J173" s="596">
        <v>163327</v>
      </c>
      <c r="K173" s="596">
        <v>271635.56</v>
      </c>
      <c r="L173" s="596">
        <v>100000</v>
      </c>
      <c r="M173" s="597"/>
      <c r="N173" s="598"/>
    </row>
    <row r="174" spans="1:14" s="263" customFormat="1" ht="13.5">
      <c r="A174" s="599" t="s">
        <v>160</v>
      </c>
      <c r="B174" s="600" t="s">
        <v>1531</v>
      </c>
      <c r="C174" s="84"/>
      <c r="D174" s="84"/>
      <c r="E174" s="84"/>
      <c r="F174" s="601">
        <v>65474</v>
      </c>
      <c r="G174" s="601">
        <v>61584</v>
      </c>
      <c r="H174" s="601">
        <v>56533.56</v>
      </c>
      <c r="I174" s="601">
        <v>44220</v>
      </c>
      <c r="J174" s="601">
        <v>38075</v>
      </c>
      <c r="K174" s="601">
        <v>12313.56</v>
      </c>
      <c r="L174" s="601">
        <v>9040</v>
      </c>
      <c r="M174" s="602"/>
      <c r="N174" s="602"/>
    </row>
    <row r="175" spans="1:14" s="263" customFormat="1" ht="38.25">
      <c r="A175" s="597">
        <v>1</v>
      </c>
      <c r="B175" s="603" t="s">
        <v>161</v>
      </c>
      <c r="C175" s="83" t="s">
        <v>1632</v>
      </c>
      <c r="D175" s="83" t="s">
        <v>682</v>
      </c>
      <c r="E175" s="82" t="s">
        <v>732</v>
      </c>
      <c r="F175" s="604">
        <v>4209</v>
      </c>
      <c r="G175" s="604">
        <v>4209</v>
      </c>
      <c r="H175" s="604">
        <v>4209</v>
      </c>
      <c r="I175" s="604">
        <v>3156</v>
      </c>
      <c r="J175" s="604">
        <v>3156</v>
      </c>
      <c r="K175" s="604">
        <v>1053</v>
      </c>
      <c r="L175" s="604">
        <v>500</v>
      </c>
      <c r="M175" s="83" t="s">
        <v>445</v>
      </c>
      <c r="N175" s="83"/>
    </row>
    <row r="176" spans="1:14" s="263" customFormat="1" ht="25.5">
      <c r="A176" s="597">
        <v>2</v>
      </c>
      <c r="B176" s="603" t="s">
        <v>271</v>
      </c>
      <c r="C176" s="83" t="s">
        <v>277</v>
      </c>
      <c r="D176" s="83" t="s">
        <v>1341</v>
      </c>
      <c r="E176" s="82" t="s">
        <v>733</v>
      </c>
      <c r="F176" s="604">
        <v>5360</v>
      </c>
      <c r="G176" s="604">
        <v>4374</v>
      </c>
      <c r="H176" s="604">
        <v>4273</v>
      </c>
      <c r="I176" s="604">
        <v>3590</v>
      </c>
      <c r="J176" s="604">
        <v>3590</v>
      </c>
      <c r="K176" s="604">
        <v>683</v>
      </c>
      <c r="L176" s="604">
        <v>300</v>
      </c>
      <c r="M176" s="83" t="s">
        <v>446</v>
      </c>
      <c r="N176" s="83"/>
    </row>
    <row r="177" spans="1:14" s="263" customFormat="1" ht="25.5">
      <c r="A177" s="597">
        <v>3</v>
      </c>
      <c r="B177" s="603" t="s">
        <v>272</v>
      </c>
      <c r="C177" s="83" t="s">
        <v>1632</v>
      </c>
      <c r="D177" s="83" t="s">
        <v>683</v>
      </c>
      <c r="E177" s="82" t="s">
        <v>734</v>
      </c>
      <c r="F177" s="604">
        <v>3923</v>
      </c>
      <c r="G177" s="604">
        <v>3923</v>
      </c>
      <c r="H177" s="604">
        <v>3620</v>
      </c>
      <c r="I177" s="604">
        <v>2500</v>
      </c>
      <c r="J177" s="604">
        <v>2500</v>
      </c>
      <c r="K177" s="604">
        <v>1120</v>
      </c>
      <c r="L177" s="604">
        <v>800</v>
      </c>
      <c r="M177" s="83" t="s">
        <v>447</v>
      </c>
      <c r="N177" s="83"/>
    </row>
    <row r="178" spans="1:14" s="263" customFormat="1" ht="25.5">
      <c r="A178" s="597">
        <v>4</v>
      </c>
      <c r="B178" s="603" t="s">
        <v>273</v>
      </c>
      <c r="C178" s="83" t="s">
        <v>528</v>
      </c>
      <c r="D178" s="83" t="s">
        <v>795</v>
      </c>
      <c r="E178" s="82" t="s">
        <v>735</v>
      </c>
      <c r="F178" s="604">
        <v>2040</v>
      </c>
      <c r="G178" s="604">
        <v>2040</v>
      </c>
      <c r="H178" s="604">
        <v>1842.56</v>
      </c>
      <c r="I178" s="604">
        <v>1464</v>
      </c>
      <c r="J178" s="604">
        <v>1190</v>
      </c>
      <c r="K178" s="604">
        <v>378.56</v>
      </c>
      <c r="L178" s="604">
        <v>250</v>
      </c>
      <c r="M178" s="83" t="s">
        <v>448</v>
      </c>
      <c r="N178" s="83"/>
    </row>
    <row r="179" spans="1:14" s="263" customFormat="1" ht="25.5">
      <c r="A179" s="597">
        <v>5</v>
      </c>
      <c r="B179" s="603" t="s">
        <v>162</v>
      </c>
      <c r="C179" s="83" t="s">
        <v>796</v>
      </c>
      <c r="D179" s="83" t="s">
        <v>797</v>
      </c>
      <c r="E179" s="82" t="s">
        <v>731</v>
      </c>
      <c r="F179" s="604">
        <v>3111</v>
      </c>
      <c r="G179" s="604">
        <v>2852</v>
      </c>
      <c r="H179" s="604">
        <v>2852</v>
      </c>
      <c r="I179" s="604">
        <v>2000</v>
      </c>
      <c r="J179" s="604">
        <v>1300</v>
      </c>
      <c r="K179" s="604">
        <v>852</v>
      </c>
      <c r="L179" s="604">
        <v>500</v>
      </c>
      <c r="M179" s="83" t="s">
        <v>81</v>
      </c>
      <c r="N179" s="598"/>
    </row>
    <row r="180" spans="1:14" s="263" customFormat="1" ht="25.5">
      <c r="A180" s="597">
        <v>6</v>
      </c>
      <c r="B180" s="603" t="s">
        <v>247</v>
      </c>
      <c r="C180" s="83" t="s">
        <v>822</v>
      </c>
      <c r="D180" s="83"/>
      <c r="E180" s="82" t="s">
        <v>736</v>
      </c>
      <c r="F180" s="604">
        <v>4498</v>
      </c>
      <c r="G180" s="604">
        <v>4000</v>
      </c>
      <c r="H180" s="604">
        <v>3891</v>
      </c>
      <c r="I180" s="604">
        <v>3300</v>
      </c>
      <c r="J180" s="604">
        <v>3300</v>
      </c>
      <c r="K180" s="604">
        <v>591</v>
      </c>
      <c r="L180" s="604">
        <v>500</v>
      </c>
      <c r="M180" s="83" t="s">
        <v>508</v>
      </c>
      <c r="N180" s="598"/>
    </row>
    <row r="181" spans="1:14" s="263" customFormat="1" ht="25.5">
      <c r="A181" s="597">
        <v>7</v>
      </c>
      <c r="B181" s="603" t="s">
        <v>248</v>
      </c>
      <c r="C181" s="83" t="s">
        <v>123</v>
      </c>
      <c r="D181" s="83" t="s">
        <v>814</v>
      </c>
      <c r="E181" s="82" t="s">
        <v>734</v>
      </c>
      <c r="F181" s="604">
        <v>6860</v>
      </c>
      <c r="G181" s="604">
        <v>5450</v>
      </c>
      <c r="H181" s="604">
        <v>2851</v>
      </c>
      <c r="I181" s="604">
        <v>2521</v>
      </c>
      <c r="J181" s="604">
        <v>2050</v>
      </c>
      <c r="K181" s="604">
        <v>330</v>
      </c>
      <c r="L181" s="604">
        <v>300</v>
      </c>
      <c r="M181" s="83" t="s">
        <v>83</v>
      </c>
      <c r="N181" s="83"/>
    </row>
    <row r="182" spans="1:14" s="263" customFormat="1" ht="25.5">
      <c r="A182" s="597">
        <v>8</v>
      </c>
      <c r="B182" s="603" t="s">
        <v>249</v>
      </c>
      <c r="C182" s="83" t="s">
        <v>798</v>
      </c>
      <c r="D182" s="83" t="s">
        <v>683</v>
      </c>
      <c r="E182" s="82" t="s">
        <v>737</v>
      </c>
      <c r="F182" s="604">
        <v>6168</v>
      </c>
      <c r="G182" s="604">
        <v>6168</v>
      </c>
      <c r="H182" s="604">
        <v>6168</v>
      </c>
      <c r="I182" s="604">
        <v>4700</v>
      </c>
      <c r="J182" s="604"/>
      <c r="K182" s="604">
        <v>1468</v>
      </c>
      <c r="L182" s="604">
        <v>500</v>
      </c>
      <c r="M182" s="83" t="s">
        <v>937</v>
      </c>
      <c r="N182" s="83"/>
    </row>
    <row r="183" spans="1:14" s="263" customFormat="1" ht="12.75">
      <c r="A183" s="597">
        <v>9</v>
      </c>
      <c r="B183" s="603" t="s">
        <v>250</v>
      </c>
      <c r="C183" s="83" t="s">
        <v>1632</v>
      </c>
      <c r="D183" s="83" t="s">
        <v>795</v>
      </c>
      <c r="E183" s="82" t="s">
        <v>737</v>
      </c>
      <c r="F183" s="604">
        <v>2163</v>
      </c>
      <c r="G183" s="604">
        <v>2163</v>
      </c>
      <c r="H183" s="604">
        <v>1969</v>
      </c>
      <c r="I183" s="604">
        <v>1286</v>
      </c>
      <c r="J183" s="604">
        <v>1286</v>
      </c>
      <c r="K183" s="604">
        <v>683</v>
      </c>
      <c r="L183" s="604">
        <v>680</v>
      </c>
      <c r="M183" s="83" t="s">
        <v>1087</v>
      </c>
      <c r="N183" s="605"/>
    </row>
    <row r="184" spans="1:14" s="263" customFormat="1" ht="12.75">
      <c r="A184" s="597">
        <v>10</v>
      </c>
      <c r="B184" s="603" t="s">
        <v>251</v>
      </c>
      <c r="C184" s="83" t="s">
        <v>528</v>
      </c>
      <c r="D184" s="83" t="s">
        <v>797</v>
      </c>
      <c r="E184" s="82" t="s">
        <v>738</v>
      </c>
      <c r="F184" s="604">
        <v>2361</v>
      </c>
      <c r="G184" s="604">
        <v>2361</v>
      </c>
      <c r="H184" s="604">
        <v>2074</v>
      </c>
      <c r="I184" s="604">
        <v>1495</v>
      </c>
      <c r="J184" s="604">
        <v>1495</v>
      </c>
      <c r="K184" s="604">
        <v>579</v>
      </c>
      <c r="L184" s="604">
        <v>570</v>
      </c>
      <c r="M184" s="83" t="s">
        <v>1087</v>
      </c>
      <c r="N184" s="605"/>
    </row>
    <row r="185" spans="1:14" s="263" customFormat="1" ht="25.5">
      <c r="A185" s="597">
        <v>11</v>
      </c>
      <c r="B185" s="603" t="s">
        <v>252</v>
      </c>
      <c r="C185" s="83" t="s">
        <v>275</v>
      </c>
      <c r="D185" s="83" t="s">
        <v>795</v>
      </c>
      <c r="E185" s="82" t="s">
        <v>738</v>
      </c>
      <c r="F185" s="604">
        <v>2127</v>
      </c>
      <c r="G185" s="604">
        <v>2127</v>
      </c>
      <c r="H185" s="604">
        <v>1888</v>
      </c>
      <c r="I185" s="604">
        <v>1300</v>
      </c>
      <c r="J185" s="604">
        <v>1300</v>
      </c>
      <c r="K185" s="604">
        <v>588</v>
      </c>
      <c r="L185" s="604">
        <v>580</v>
      </c>
      <c r="M185" s="83" t="s">
        <v>1087</v>
      </c>
      <c r="N185" s="605"/>
    </row>
    <row r="186" spans="1:14" s="263" customFormat="1" ht="25.5">
      <c r="A186" s="597">
        <v>12</v>
      </c>
      <c r="B186" s="603" t="s">
        <v>253</v>
      </c>
      <c r="C186" s="83" t="s">
        <v>277</v>
      </c>
      <c r="D186" s="83" t="s">
        <v>795</v>
      </c>
      <c r="E186" s="82" t="s">
        <v>738</v>
      </c>
      <c r="F186" s="604">
        <v>2221</v>
      </c>
      <c r="G186" s="604">
        <v>2221</v>
      </c>
      <c r="H186" s="604">
        <v>1946</v>
      </c>
      <c r="I186" s="604">
        <v>1368</v>
      </c>
      <c r="J186" s="604">
        <v>1368</v>
      </c>
      <c r="K186" s="604">
        <v>578</v>
      </c>
      <c r="L186" s="604">
        <v>570</v>
      </c>
      <c r="M186" s="83" t="s">
        <v>1087</v>
      </c>
      <c r="N186" s="605"/>
    </row>
    <row r="187" spans="1:14" s="263" customFormat="1" ht="12.75">
      <c r="A187" s="597">
        <v>13</v>
      </c>
      <c r="B187" s="603" t="s">
        <v>1355</v>
      </c>
      <c r="C187" s="83" t="s">
        <v>31</v>
      </c>
      <c r="D187" s="83" t="s">
        <v>124</v>
      </c>
      <c r="E187" s="82" t="s">
        <v>738</v>
      </c>
      <c r="F187" s="604">
        <v>2507</v>
      </c>
      <c r="G187" s="604">
        <v>2507</v>
      </c>
      <c r="H187" s="604">
        <v>2279</v>
      </c>
      <c r="I187" s="604">
        <v>1416</v>
      </c>
      <c r="J187" s="604">
        <v>1416</v>
      </c>
      <c r="K187" s="604">
        <v>863</v>
      </c>
      <c r="L187" s="604">
        <v>860</v>
      </c>
      <c r="M187" s="83" t="s">
        <v>1087</v>
      </c>
      <c r="N187" s="605"/>
    </row>
    <row r="188" spans="1:14" s="263" customFormat="1" ht="25.5">
      <c r="A188" s="597">
        <v>14</v>
      </c>
      <c r="B188" s="603" t="s">
        <v>1356</v>
      </c>
      <c r="C188" s="83" t="s">
        <v>965</v>
      </c>
      <c r="D188" s="83" t="s">
        <v>795</v>
      </c>
      <c r="E188" s="82" t="s">
        <v>737</v>
      </c>
      <c r="F188" s="604">
        <v>2393</v>
      </c>
      <c r="G188" s="604">
        <v>2393</v>
      </c>
      <c r="H188" s="604">
        <v>2178</v>
      </c>
      <c r="I188" s="604">
        <v>1642</v>
      </c>
      <c r="J188" s="604">
        <v>1642</v>
      </c>
      <c r="K188" s="604">
        <v>536</v>
      </c>
      <c r="L188" s="604">
        <v>530</v>
      </c>
      <c r="M188" s="83" t="s">
        <v>1087</v>
      </c>
      <c r="N188" s="605"/>
    </row>
    <row r="189" spans="1:14" s="263" customFormat="1" ht="25.5">
      <c r="A189" s="597">
        <v>15</v>
      </c>
      <c r="B189" s="603" t="s">
        <v>1357</v>
      </c>
      <c r="C189" s="83" t="s">
        <v>528</v>
      </c>
      <c r="D189" s="83" t="s">
        <v>125</v>
      </c>
      <c r="E189" s="82" t="s">
        <v>738</v>
      </c>
      <c r="F189" s="604">
        <v>12275</v>
      </c>
      <c r="G189" s="604">
        <v>11906</v>
      </c>
      <c r="H189" s="604">
        <v>11603</v>
      </c>
      <c r="I189" s="604">
        <v>10152</v>
      </c>
      <c r="J189" s="604">
        <v>10152</v>
      </c>
      <c r="K189" s="604">
        <v>1451</v>
      </c>
      <c r="L189" s="604">
        <v>1300</v>
      </c>
      <c r="M189" s="83" t="s">
        <v>615</v>
      </c>
      <c r="N189" s="597"/>
    </row>
    <row r="190" spans="1:14" s="263" customFormat="1" ht="12.75">
      <c r="A190" s="597">
        <v>16</v>
      </c>
      <c r="B190" s="603" t="s">
        <v>1643</v>
      </c>
      <c r="C190" s="83" t="s">
        <v>126</v>
      </c>
      <c r="D190" s="83"/>
      <c r="E190" s="82" t="s">
        <v>738</v>
      </c>
      <c r="F190" s="604">
        <v>3258</v>
      </c>
      <c r="G190" s="604">
        <v>2890</v>
      </c>
      <c r="H190" s="604">
        <v>2890</v>
      </c>
      <c r="I190" s="604">
        <v>2330</v>
      </c>
      <c r="J190" s="604">
        <v>2330</v>
      </c>
      <c r="K190" s="604">
        <v>560</v>
      </c>
      <c r="L190" s="604">
        <v>300</v>
      </c>
      <c r="M190" s="83" t="s">
        <v>1088</v>
      </c>
      <c r="N190" s="597"/>
    </row>
    <row r="191" spans="1:14" s="263" customFormat="1" ht="13.5">
      <c r="A191" s="599" t="s">
        <v>1358</v>
      </c>
      <c r="B191" s="600" t="s">
        <v>706</v>
      </c>
      <c r="C191" s="84"/>
      <c r="D191" s="84"/>
      <c r="E191" s="85"/>
      <c r="F191" s="601">
        <v>320919</v>
      </c>
      <c r="G191" s="601">
        <v>273789</v>
      </c>
      <c r="H191" s="601">
        <v>195186</v>
      </c>
      <c r="I191" s="601">
        <v>131246</v>
      </c>
      <c r="J191" s="601">
        <v>125252</v>
      </c>
      <c r="K191" s="601">
        <v>136543</v>
      </c>
      <c r="L191" s="601">
        <v>52000</v>
      </c>
      <c r="M191" s="84"/>
      <c r="N191" s="599"/>
    </row>
    <row r="192" spans="1:14" s="263" customFormat="1" ht="25.5">
      <c r="A192" s="597">
        <v>1</v>
      </c>
      <c r="B192" s="603" t="s">
        <v>1368</v>
      </c>
      <c r="C192" s="83" t="s">
        <v>798</v>
      </c>
      <c r="D192" s="83" t="s">
        <v>799</v>
      </c>
      <c r="E192" s="82" t="s">
        <v>739</v>
      </c>
      <c r="F192" s="604">
        <v>5692</v>
      </c>
      <c r="G192" s="604">
        <v>5692</v>
      </c>
      <c r="H192" s="604">
        <v>5000</v>
      </c>
      <c r="I192" s="604">
        <v>2760</v>
      </c>
      <c r="J192" s="604">
        <v>2760</v>
      </c>
      <c r="K192" s="604">
        <v>2932</v>
      </c>
      <c r="L192" s="604">
        <v>1000</v>
      </c>
      <c r="M192" s="83" t="s">
        <v>1135</v>
      </c>
      <c r="N192" s="597"/>
    </row>
    <row r="193" spans="1:14" s="263" customFormat="1" ht="25.5">
      <c r="A193" s="597">
        <v>2</v>
      </c>
      <c r="B193" s="603" t="s">
        <v>1369</v>
      </c>
      <c r="C193" s="83" t="s">
        <v>800</v>
      </c>
      <c r="D193" s="83" t="s">
        <v>801</v>
      </c>
      <c r="E193" s="82" t="s">
        <v>740</v>
      </c>
      <c r="F193" s="604">
        <v>2193</v>
      </c>
      <c r="G193" s="604">
        <v>2193</v>
      </c>
      <c r="H193" s="604">
        <v>2000</v>
      </c>
      <c r="I193" s="604">
        <v>1120</v>
      </c>
      <c r="J193" s="604">
        <v>1120</v>
      </c>
      <c r="K193" s="604">
        <v>1073</v>
      </c>
      <c r="L193" s="604">
        <v>350</v>
      </c>
      <c r="M193" s="83" t="s">
        <v>1386</v>
      </c>
      <c r="N193" s="598"/>
    </row>
    <row r="194" spans="1:14" s="263" customFormat="1" ht="25.5">
      <c r="A194" s="597">
        <v>3</v>
      </c>
      <c r="B194" s="603" t="s">
        <v>747</v>
      </c>
      <c r="C194" s="83" t="s">
        <v>800</v>
      </c>
      <c r="D194" s="83" t="s">
        <v>127</v>
      </c>
      <c r="E194" s="82" t="s">
        <v>740</v>
      </c>
      <c r="F194" s="604">
        <v>5706</v>
      </c>
      <c r="G194" s="604">
        <v>5414</v>
      </c>
      <c r="H194" s="604">
        <v>4000</v>
      </c>
      <c r="I194" s="604">
        <v>3000</v>
      </c>
      <c r="J194" s="604">
        <v>3000</v>
      </c>
      <c r="K194" s="604">
        <v>2414</v>
      </c>
      <c r="L194" s="604">
        <v>1100</v>
      </c>
      <c r="M194" s="83" t="s">
        <v>1387</v>
      </c>
      <c r="N194" s="597"/>
    </row>
    <row r="195" spans="1:14" s="263" customFormat="1" ht="25.5">
      <c r="A195" s="597">
        <v>4</v>
      </c>
      <c r="B195" s="603" t="s">
        <v>1421</v>
      </c>
      <c r="C195" s="83" t="s">
        <v>802</v>
      </c>
      <c r="D195" s="83" t="s">
        <v>803</v>
      </c>
      <c r="E195" s="82" t="s">
        <v>741</v>
      </c>
      <c r="F195" s="604">
        <v>10845</v>
      </c>
      <c r="G195" s="604">
        <v>10845</v>
      </c>
      <c r="H195" s="604">
        <v>10000</v>
      </c>
      <c r="I195" s="604">
        <v>3500</v>
      </c>
      <c r="J195" s="604">
        <v>3500</v>
      </c>
      <c r="K195" s="604">
        <v>7345</v>
      </c>
      <c r="L195" s="604">
        <v>3000</v>
      </c>
      <c r="M195" s="83" t="s">
        <v>1388</v>
      </c>
      <c r="N195" s="598"/>
    </row>
    <row r="196" spans="1:14" s="263" customFormat="1" ht="25.5">
      <c r="A196" s="597">
        <v>5</v>
      </c>
      <c r="B196" s="603" t="s">
        <v>1422</v>
      </c>
      <c r="C196" s="83" t="s">
        <v>804</v>
      </c>
      <c r="D196" s="83" t="s">
        <v>805</v>
      </c>
      <c r="E196" s="82" t="s">
        <v>740</v>
      </c>
      <c r="F196" s="604">
        <v>4608</v>
      </c>
      <c r="G196" s="604">
        <v>4608</v>
      </c>
      <c r="H196" s="604">
        <v>4000</v>
      </c>
      <c r="I196" s="604">
        <v>2500</v>
      </c>
      <c r="J196" s="604">
        <v>2500</v>
      </c>
      <c r="K196" s="604">
        <v>2108</v>
      </c>
      <c r="L196" s="604">
        <v>1100</v>
      </c>
      <c r="M196" s="83" t="s">
        <v>1386</v>
      </c>
      <c r="N196" s="598"/>
    </row>
    <row r="197" spans="1:14" s="263" customFormat="1" ht="25.5">
      <c r="A197" s="597">
        <v>6</v>
      </c>
      <c r="B197" s="603" t="s">
        <v>1359</v>
      </c>
      <c r="C197" s="83" t="s">
        <v>528</v>
      </c>
      <c r="D197" s="83" t="s">
        <v>806</v>
      </c>
      <c r="E197" s="82" t="s">
        <v>741</v>
      </c>
      <c r="F197" s="604">
        <v>4550</v>
      </c>
      <c r="G197" s="604">
        <v>4550</v>
      </c>
      <c r="H197" s="604">
        <v>3000</v>
      </c>
      <c r="I197" s="604">
        <v>700</v>
      </c>
      <c r="J197" s="604">
        <v>700</v>
      </c>
      <c r="K197" s="604">
        <v>3850</v>
      </c>
      <c r="L197" s="604">
        <v>300</v>
      </c>
      <c r="M197" s="83" t="s">
        <v>450</v>
      </c>
      <c r="N197" s="598"/>
    </row>
    <row r="198" spans="1:14" s="263" customFormat="1" ht="25.5">
      <c r="A198" s="597">
        <v>7</v>
      </c>
      <c r="B198" s="603" t="s">
        <v>1423</v>
      </c>
      <c r="C198" s="83" t="s">
        <v>528</v>
      </c>
      <c r="D198" s="83" t="s">
        <v>807</v>
      </c>
      <c r="E198" s="82" t="s">
        <v>1670</v>
      </c>
      <c r="F198" s="604">
        <v>5136</v>
      </c>
      <c r="G198" s="604">
        <v>5136</v>
      </c>
      <c r="H198" s="604">
        <v>5000</v>
      </c>
      <c r="I198" s="604">
        <v>2500</v>
      </c>
      <c r="J198" s="604">
        <v>2500</v>
      </c>
      <c r="K198" s="604">
        <v>2636</v>
      </c>
      <c r="L198" s="604">
        <v>1000</v>
      </c>
      <c r="M198" s="83" t="s">
        <v>448</v>
      </c>
      <c r="N198" s="597"/>
    </row>
    <row r="199" spans="1:14" s="263" customFormat="1" ht="25.5">
      <c r="A199" s="597">
        <v>8</v>
      </c>
      <c r="B199" s="603" t="s">
        <v>1644</v>
      </c>
      <c r="C199" s="83" t="s">
        <v>707</v>
      </c>
      <c r="D199" s="83" t="s">
        <v>808</v>
      </c>
      <c r="E199" s="82" t="s">
        <v>1670</v>
      </c>
      <c r="F199" s="604">
        <v>9966</v>
      </c>
      <c r="G199" s="604">
        <v>9966</v>
      </c>
      <c r="H199" s="604">
        <v>4000</v>
      </c>
      <c r="I199" s="604">
        <v>2500</v>
      </c>
      <c r="J199" s="604">
        <v>2500</v>
      </c>
      <c r="K199" s="604">
        <v>7466</v>
      </c>
      <c r="L199" s="604">
        <v>3500</v>
      </c>
      <c r="M199" s="83" t="s">
        <v>1132</v>
      </c>
      <c r="N199" s="83"/>
    </row>
    <row r="200" spans="1:14" s="263" customFormat="1" ht="25.5">
      <c r="A200" s="597">
        <v>9</v>
      </c>
      <c r="B200" s="603" t="s">
        <v>1360</v>
      </c>
      <c r="C200" s="83" t="s">
        <v>809</v>
      </c>
      <c r="D200" s="83" t="s">
        <v>810</v>
      </c>
      <c r="E200" s="82" t="s">
        <v>741</v>
      </c>
      <c r="F200" s="604">
        <v>8948</v>
      </c>
      <c r="G200" s="604">
        <v>8948</v>
      </c>
      <c r="H200" s="604">
        <v>5000</v>
      </c>
      <c r="I200" s="604">
        <v>2000</v>
      </c>
      <c r="J200" s="604">
        <v>2000</v>
      </c>
      <c r="K200" s="604">
        <v>6948</v>
      </c>
      <c r="L200" s="604">
        <v>2800</v>
      </c>
      <c r="M200" s="83" t="s">
        <v>1089</v>
      </c>
      <c r="N200" s="598"/>
    </row>
    <row r="201" spans="1:14" s="263" customFormat="1" ht="25.5">
      <c r="A201" s="597">
        <v>10</v>
      </c>
      <c r="B201" s="603" t="s">
        <v>1425</v>
      </c>
      <c r="C201" s="83" t="s">
        <v>1632</v>
      </c>
      <c r="D201" s="83" t="s">
        <v>812</v>
      </c>
      <c r="E201" s="82" t="s">
        <v>811</v>
      </c>
      <c r="F201" s="604">
        <v>6016</v>
      </c>
      <c r="G201" s="604">
        <v>6016</v>
      </c>
      <c r="H201" s="604">
        <v>4500</v>
      </c>
      <c r="I201" s="604">
        <v>2500</v>
      </c>
      <c r="J201" s="604">
        <v>2500</v>
      </c>
      <c r="K201" s="604">
        <v>3516</v>
      </c>
      <c r="L201" s="604">
        <v>1000</v>
      </c>
      <c r="M201" s="83" t="s">
        <v>1134</v>
      </c>
      <c r="N201" s="598"/>
    </row>
    <row r="202" spans="1:14" s="263" customFormat="1" ht="25.5">
      <c r="A202" s="597">
        <v>11</v>
      </c>
      <c r="B202" s="603" t="s">
        <v>979</v>
      </c>
      <c r="C202" s="83" t="s">
        <v>275</v>
      </c>
      <c r="D202" s="83" t="s">
        <v>812</v>
      </c>
      <c r="E202" s="82" t="s">
        <v>811</v>
      </c>
      <c r="F202" s="604">
        <v>3881</v>
      </c>
      <c r="G202" s="604">
        <v>3881</v>
      </c>
      <c r="H202" s="604">
        <v>3881</v>
      </c>
      <c r="I202" s="604">
        <v>2500</v>
      </c>
      <c r="J202" s="604">
        <v>2500</v>
      </c>
      <c r="K202" s="604">
        <v>1381</v>
      </c>
      <c r="L202" s="604">
        <v>500</v>
      </c>
      <c r="M202" s="83" t="s">
        <v>1557</v>
      </c>
      <c r="N202" s="598"/>
    </row>
    <row r="203" spans="1:14" s="263" customFormat="1" ht="25.5">
      <c r="A203" s="597">
        <v>12</v>
      </c>
      <c r="B203" s="603" t="s">
        <v>980</v>
      </c>
      <c r="C203" s="83" t="s">
        <v>965</v>
      </c>
      <c r="D203" s="83" t="s">
        <v>813</v>
      </c>
      <c r="E203" s="82" t="s">
        <v>740</v>
      </c>
      <c r="F203" s="604">
        <v>8020</v>
      </c>
      <c r="G203" s="604">
        <v>8020</v>
      </c>
      <c r="H203" s="604">
        <v>6000</v>
      </c>
      <c r="I203" s="604">
        <v>4000</v>
      </c>
      <c r="J203" s="604">
        <v>4000</v>
      </c>
      <c r="K203" s="604">
        <v>4020</v>
      </c>
      <c r="L203" s="604">
        <v>1200</v>
      </c>
      <c r="M203" s="83" t="s">
        <v>1135</v>
      </c>
      <c r="N203" s="83"/>
    </row>
    <row r="204" spans="1:14" s="263" customFormat="1" ht="25.5">
      <c r="A204" s="597">
        <v>13</v>
      </c>
      <c r="B204" s="603" t="s">
        <v>981</v>
      </c>
      <c r="C204" s="83" t="s">
        <v>528</v>
      </c>
      <c r="D204" s="83"/>
      <c r="E204" s="82" t="s">
        <v>741</v>
      </c>
      <c r="F204" s="604">
        <v>5089</v>
      </c>
      <c r="G204" s="604">
        <v>4621</v>
      </c>
      <c r="H204" s="604">
        <v>3000</v>
      </c>
      <c r="I204" s="604">
        <v>2500</v>
      </c>
      <c r="J204" s="604">
        <v>2500</v>
      </c>
      <c r="K204" s="604">
        <v>2121</v>
      </c>
      <c r="L204" s="604">
        <v>1200</v>
      </c>
      <c r="M204" s="83" t="s">
        <v>1136</v>
      </c>
      <c r="N204" s="598"/>
    </row>
    <row r="205" spans="1:14" s="263" customFormat="1" ht="25.5">
      <c r="A205" s="597">
        <v>14</v>
      </c>
      <c r="B205" s="603" t="s">
        <v>316</v>
      </c>
      <c r="C205" s="83" t="s">
        <v>528</v>
      </c>
      <c r="D205" s="83" t="s">
        <v>559</v>
      </c>
      <c r="E205" s="82" t="s">
        <v>741</v>
      </c>
      <c r="F205" s="604">
        <v>3430</v>
      </c>
      <c r="G205" s="604">
        <v>3430</v>
      </c>
      <c r="H205" s="604">
        <v>3430</v>
      </c>
      <c r="I205" s="604">
        <v>1500</v>
      </c>
      <c r="J205" s="604">
        <v>1500</v>
      </c>
      <c r="K205" s="604">
        <v>1930</v>
      </c>
      <c r="L205" s="604">
        <v>1200</v>
      </c>
      <c r="M205" s="83" t="s">
        <v>1137</v>
      </c>
      <c r="N205" s="598"/>
    </row>
    <row r="206" spans="1:14" s="263" customFormat="1" ht="12.75">
      <c r="A206" s="597">
        <v>15</v>
      </c>
      <c r="B206" s="603" t="s">
        <v>317</v>
      </c>
      <c r="C206" s="83" t="s">
        <v>707</v>
      </c>
      <c r="D206" s="83"/>
      <c r="E206" s="82" t="s">
        <v>739</v>
      </c>
      <c r="F206" s="604">
        <v>17195</v>
      </c>
      <c r="G206" s="604">
        <v>17195</v>
      </c>
      <c r="H206" s="604">
        <v>17195</v>
      </c>
      <c r="I206" s="604">
        <v>11400</v>
      </c>
      <c r="J206" s="604">
        <v>11400</v>
      </c>
      <c r="K206" s="604">
        <v>5795</v>
      </c>
      <c r="L206" s="604">
        <v>2300</v>
      </c>
      <c r="M206" s="83" t="s">
        <v>1389</v>
      </c>
      <c r="N206" s="598"/>
    </row>
    <row r="207" spans="1:14" s="263" customFormat="1" ht="25.5">
      <c r="A207" s="597">
        <v>16</v>
      </c>
      <c r="B207" s="603" t="s">
        <v>1645</v>
      </c>
      <c r="C207" s="83" t="s">
        <v>818</v>
      </c>
      <c r="D207" s="83" t="s">
        <v>819</v>
      </c>
      <c r="E207" s="82" t="s">
        <v>820</v>
      </c>
      <c r="F207" s="604">
        <v>13792</v>
      </c>
      <c r="G207" s="604">
        <v>13792</v>
      </c>
      <c r="H207" s="604">
        <v>10500</v>
      </c>
      <c r="I207" s="604">
        <v>6000</v>
      </c>
      <c r="J207" s="604">
        <v>6000</v>
      </c>
      <c r="K207" s="604">
        <v>7792</v>
      </c>
      <c r="L207" s="604">
        <v>4000</v>
      </c>
      <c r="M207" s="83" t="s">
        <v>1390</v>
      </c>
      <c r="N207" s="598"/>
    </row>
    <row r="208" spans="1:14" s="263" customFormat="1" ht="25.5">
      <c r="A208" s="597">
        <v>17</v>
      </c>
      <c r="B208" s="603" t="s">
        <v>319</v>
      </c>
      <c r="C208" s="83" t="s">
        <v>965</v>
      </c>
      <c r="D208" s="83"/>
      <c r="E208" s="82" t="s">
        <v>739</v>
      </c>
      <c r="F208" s="604">
        <v>21963</v>
      </c>
      <c r="G208" s="604">
        <v>21963</v>
      </c>
      <c r="H208" s="604">
        <v>15000</v>
      </c>
      <c r="I208" s="604">
        <v>11000</v>
      </c>
      <c r="J208" s="604">
        <v>11000</v>
      </c>
      <c r="K208" s="604">
        <v>10963</v>
      </c>
      <c r="L208" s="604">
        <v>4000</v>
      </c>
      <c r="M208" s="83" t="s">
        <v>319</v>
      </c>
      <c r="N208" s="83"/>
    </row>
    <row r="209" spans="1:14" s="263" customFormat="1" ht="25.5">
      <c r="A209" s="597">
        <v>18</v>
      </c>
      <c r="B209" s="603" t="s">
        <v>321</v>
      </c>
      <c r="C209" s="83" t="s">
        <v>965</v>
      </c>
      <c r="D209" s="83" t="s">
        <v>1341</v>
      </c>
      <c r="E209" s="82" t="s">
        <v>740</v>
      </c>
      <c r="F209" s="604">
        <v>15577</v>
      </c>
      <c r="G209" s="604">
        <v>5050</v>
      </c>
      <c r="H209" s="604">
        <v>4000</v>
      </c>
      <c r="I209" s="604">
        <v>3000</v>
      </c>
      <c r="J209" s="604">
        <v>3000</v>
      </c>
      <c r="K209" s="604">
        <v>2050</v>
      </c>
      <c r="L209" s="604">
        <v>900</v>
      </c>
      <c r="M209" s="83" t="s">
        <v>937</v>
      </c>
      <c r="N209" s="598"/>
    </row>
    <row r="210" spans="1:14" s="263" customFormat="1" ht="12.75">
      <c r="A210" s="597">
        <v>19</v>
      </c>
      <c r="B210" s="603" t="s">
        <v>322</v>
      </c>
      <c r="C210" s="83" t="s">
        <v>528</v>
      </c>
      <c r="D210" s="83" t="s">
        <v>817</v>
      </c>
      <c r="E210" s="82" t="s">
        <v>1671</v>
      </c>
      <c r="F210" s="604">
        <v>13404</v>
      </c>
      <c r="G210" s="604">
        <v>12961</v>
      </c>
      <c r="H210" s="604">
        <v>10000</v>
      </c>
      <c r="I210" s="604">
        <v>7765</v>
      </c>
      <c r="J210" s="604">
        <v>7765</v>
      </c>
      <c r="K210" s="604">
        <v>5196</v>
      </c>
      <c r="L210" s="604">
        <v>2600</v>
      </c>
      <c r="M210" s="83" t="s">
        <v>615</v>
      </c>
      <c r="N210" s="598"/>
    </row>
    <row r="211" spans="1:14" s="263" customFormat="1" ht="25.5">
      <c r="A211" s="597">
        <v>20</v>
      </c>
      <c r="B211" s="603" t="s">
        <v>323</v>
      </c>
      <c r="C211" s="83" t="s">
        <v>528</v>
      </c>
      <c r="D211" s="83" t="s">
        <v>1341</v>
      </c>
      <c r="E211" s="82" t="s">
        <v>1670</v>
      </c>
      <c r="F211" s="604">
        <v>5202</v>
      </c>
      <c r="G211" s="604">
        <v>5202</v>
      </c>
      <c r="H211" s="604"/>
      <c r="I211" s="604">
        <v>2000</v>
      </c>
      <c r="J211" s="604">
        <v>2000</v>
      </c>
      <c r="K211" s="604">
        <v>3202</v>
      </c>
      <c r="L211" s="604">
        <v>2000</v>
      </c>
      <c r="M211" s="83" t="s">
        <v>616</v>
      </c>
      <c r="N211" s="83"/>
    </row>
    <row r="212" spans="1:14" s="263" customFormat="1" ht="25.5">
      <c r="A212" s="597">
        <v>21</v>
      </c>
      <c r="B212" s="603" t="s">
        <v>1361</v>
      </c>
      <c r="C212" s="83" t="s">
        <v>965</v>
      </c>
      <c r="D212" s="83"/>
      <c r="E212" s="82" t="s">
        <v>740</v>
      </c>
      <c r="F212" s="604">
        <v>1328</v>
      </c>
      <c r="G212" s="604">
        <v>1328</v>
      </c>
      <c r="H212" s="604">
        <v>1328</v>
      </c>
      <c r="I212" s="604">
        <v>700</v>
      </c>
      <c r="J212" s="604">
        <v>700</v>
      </c>
      <c r="K212" s="604">
        <v>628</v>
      </c>
      <c r="L212" s="604">
        <v>200</v>
      </c>
      <c r="M212" s="83" t="s">
        <v>82</v>
      </c>
      <c r="N212" s="597"/>
    </row>
    <row r="213" spans="1:14" s="263" customFormat="1" ht="25.5">
      <c r="A213" s="597">
        <v>22</v>
      </c>
      <c r="B213" s="603" t="s">
        <v>1362</v>
      </c>
      <c r="C213" s="83" t="s">
        <v>277</v>
      </c>
      <c r="D213" s="83"/>
      <c r="E213" s="82" t="s">
        <v>739</v>
      </c>
      <c r="F213" s="604">
        <v>15792</v>
      </c>
      <c r="G213" s="604">
        <v>15792</v>
      </c>
      <c r="H213" s="604">
        <v>14500</v>
      </c>
      <c r="I213" s="604">
        <v>12543</v>
      </c>
      <c r="J213" s="604">
        <v>12549</v>
      </c>
      <c r="K213" s="604">
        <v>3249</v>
      </c>
      <c r="L213" s="604">
        <v>100</v>
      </c>
      <c r="M213" s="83" t="s">
        <v>1362</v>
      </c>
      <c r="N213" s="597"/>
    </row>
    <row r="214" spans="1:14" s="263" customFormat="1" ht="25.5">
      <c r="A214" s="597">
        <v>23</v>
      </c>
      <c r="B214" s="603" t="s">
        <v>1363</v>
      </c>
      <c r="C214" s="83" t="s">
        <v>1632</v>
      </c>
      <c r="D214" s="83" t="s">
        <v>805</v>
      </c>
      <c r="E214" s="82" t="s">
        <v>741</v>
      </c>
      <c r="F214" s="604">
        <v>9488</v>
      </c>
      <c r="G214" s="604">
        <v>9488</v>
      </c>
      <c r="H214" s="604">
        <v>1044</v>
      </c>
      <c r="I214" s="604">
        <v>1044</v>
      </c>
      <c r="J214" s="604">
        <v>1044</v>
      </c>
      <c r="K214" s="604">
        <v>8444</v>
      </c>
      <c r="L214" s="604">
        <v>3000</v>
      </c>
      <c r="M214" s="83" t="s">
        <v>860</v>
      </c>
      <c r="N214" s="597"/>
    </row>
    <row r="215" spans="1:14" s="263" customFormat="1" ht="25.5">
      <c r="A215" s="597">
        <v>24</v>
      </c>
      <c r="B215" s="603" t="s">
        <v>215</v>
      </c>
      <c r="C215" s="83" t="s">
        <v>277</v>
      </c>
      <c r="D215" s="83" t="s">
        <v>128</v>
      </c>
      <c r="E215" s="82" t="s">
        <v>1062</v>
      </c>
      <c r="F215" s="604">
        <v>3016</v>
      </c>
      <c r="G215" s="604">
        <v>3016</v>
      </c>
      <c r="H215" s="604">
        <v>1500</v>
      </c>
      <c r="I215" s="604">
        <v>1500</v>
      </c>
      <c r="J215" s="604">
        <v>1500</v>
      </c>
      <c r="K215" s="604">
        <v>1516</v>
      </c>
      <c r="L215" s="604">
        <v>900</v>
      </c>
      <c r="M215" s="83" t="s">
        <v>1391</v>
      </c>
      <c r="N215" s="597"/>
    </row>
    <row r="216" spans="1:14" s="263" customFormat="1" ht="25.5">
      <c r="A216" s="597">
        <v>25</v>
      </c>
      <c r="B216" s="603" t="s">
        <v>216</v>
      </c>
      <c r="C216" s="83" t="s">
        <v>648</v>
      </c>
      <c r="D216" s="83" t="s">
        <v>801</v>
      </c>
      <c r="E216" s="82" t="s">
        <v>741</v>
      </c>
      <c r="F216" s="604">
        <v>3706</v>
      </c>
      <c r="G216" s="604">
        <v>3706</v>
      </c>
      <c r="H216" s="604">
        <v>2200</v>
      </c>
      <c r="I216" s="604">
        <v>2200</v>
      </c>
      <c r="J216" s="604">
        <v>2200</v>
      </c>
      <c r="K216" s="604">
        <v>1506</v>
      </c>
      <c r="L216" s="604">
        <v>700</v>
      </c>
      <c r="M216" s="83" t="s">
        <v>861</v>
      </c>
      <c r="N216" s="597"/>
    </row>
    <row r="217" spans="1:14" s="263" customFormat="1" ht="12.75">
      <c r="A217" s="597">
        <v>26</v>
      </c>
      <c r="B217" s="603" t="s">
        <v>325</v>
      </c>
      <c r="C217" s="83" t="s">
        <v>707</v>
      </c>
      <c r="D217" s="83" t="s">
        <v>619</v>
      </c>
      <c r="E217" s="82" t="s">
        <v>741</v>
      </c>
      <c r="F217" s="604">
        <v>2733</v>
      </c>
      <c r="G217" s="604">
        <v>2733</v>
      </c>
      <c r="H217" s="604">
        <v>2733</v>
      </c>
      <c r="I217" s="604">
        <v>1900</v>
      </c>
      <c r="J217" s="604">
        <v>1900</v>
      </c>
      <c r="K217" s="604">
        <v>833</v>
      </c>
      <c r="L217" s="604">
        <v>250</v>
      </c>
      <c r="M217" s="83" t="s">
        <v>862</v>
      </c>
      <c r="N217" s="605"/>
    </row>
    <row r="218" spans="1:14" s="263" customFormat="1" ht="25.5">
      <c r="A218" s="597">
        <v>27</v>
      </c>
      <c r="B218" s="603" t="s">
        <v>326</v>
      </c>
      <c r="C218" s="83" t="s">
        <v>707</v>
      </c>
      <c r="D218" s="83" t="s">
        <v>821</v>
      </c>
      <c r="E218" s="82" t="s">
        <v>741</v>
      </c>
      <c r="F218" s="604">
        <v>3562</v>
      </c>
      <c r="G218" s="604">
        <v>3562</v>
      </c>
      <c r="H218" s="604">
        <v>2500</v>
      </c>
      <c r="I218" s="604">
        <v>1000</v>
      </c>
      <c r="J218" s="604">
        <v>1000</v>
      </c>
      <c r="K218" s="604">
        <v>2562</v>
      </c>
      <c r="L218" s="604">
        <v>1800</v>
      </c>
      <c r="M218" s="83" t="s">
        <v>862</v>
      </c>
      <c r="N218" s="606"/>
    </row>
    <row r="219" spans="1:14" s="263" customFormat="1" ht="12.75">
      <c r="A219" s="597">
        <v>28</v>
      </c>
      <c r="B219" s="603" t="s">
        <v>318</v>
      </c>
      <c r="C219" s="83" t="s">
        <v>1632</v>
      </c>
      <c r="D219" s="83" t="s">
        <v>814</v>
      </c>
      <c r="E219" s="82" t="s">
        <v>740</v>
      </c>
      <c r="F219" s="604">
        <v>5495</v>
      </c>
      <c r="G219" s="604">
        <v>5495</v>
      </c>
      <c r="H219" s="604">
        <v>4500</v>
      </c>
      <c r="I219" s="604">
        <v>4140</v>
      </c>
      <c r="J219" s="604">
        <v>4140</v>
      </c>
      <c r="K219" s="604">
        <v>1355</v>
      </c>
      <c r="L219" s="604">
        <v>500</v>
      </c>
      <c r="M219" s="83" t="s">
        <v>1138</v>
      </c>
      <c r="N219" s="606"/>
    </row>
    <row r="220" spans="1:14" s="263" customFormat="1" ht="25.5">
      <c r="A220" s="597">
        <v>29</v>
      </c>
      <c r="B220" s="603" t="s">
        <v>217</v>
      </c>
      <c r="C220" s="83" t="s">
        <v>275</v>
      </c>
      <c r="D220" s="83" t="s">
        <v>815</v>
      </c>
      <c r="E220" s="82" t="s">
        <v>743</v>
      </c>
      <c r="F220" s="604">
        <v>24391</v>
      </c>
      <c r="G220" s="604">
        <v>24391</v>
      </c>
      <c r="H220" s="604">
        <v>24391</v>
      </c>
      <c r="I220" s="604">
        <v>17774</v>
      </c>
      <c r="J220" s="604">
        <v>17774</v>
      </c>
      <c r="K220" s="604">
        <v>6617</v>
      </c>
      <c r="L220" s="604">
        <v>2000</v>
      </c>
      <c r="M220" s="83" t="s">
        <v>471</v>
      </c>
      <c r="N220" s="606"/>
    </row>
    <row r="221" spans="1:14" s="263" customFormat="1" ht="12.75">
      <c r="A221" s="597">
        <v>30</v>
      </c>
      <c r="B221" s="603" t="s">
        <v>320</v>
      </c>
      <c r="C221" s="83" t="s">
        <v>816</v>
      </c>
      <c r="D221" s="83" t="s">
        <v>1341</v>
      </c>
      <c r="E221" s="82" t="s">
        <v>740</v>
      </c>
      <c r="F221" s="604">
        <v>3984</v>
      </c>
      <c r="G221" s="604">
        <v>3984</v>
      </c>
      <c r="H221" s="604">
        <v>3984</v>
      </c>
      <c r="I221" s="604">
        <v>3000</v>
      </c>
      <c r="J221" s="604">
        <v>3000</v>
      </c>
      <c r="K221" s="604">
        <v>984</v>
      </c>
      <c r="L221" s="604">
        <v>500</v>
      </c>
      <c r="M221" s="83" t="s">
        <v>614</v>
      </c>
      <c r="N221" s="606"/>
    </row>
    <row r="222" spans="1:14" s="263" customFormat="1" ht="25.5">
      <c r="A222" s="597">
        <v>31</v>
      </c>
      <c r="B222" s="603" t="s">
        <v>1424</v>
      </c>
      <c r="C222" s="83" t="s">
        <v>277</v>
      </c>
      <c r="D222" s="83" t="s">
        <v>807</v>
      </c>
      <c r="E222" s="82" t="s">
        <v>741</v>
      </c>
      <c r="F222" s="604">
        <v>2922</v>
      </c>
      <c r="G222" s="604">
        <v>2922</v>
      </c>
      <c r="H222" s="604">
        <v>2000</v>
      </c>
      <c r="I222" s="604">
        <v>700</v>
      </c>
      <c r="J222" s="604">
        <v>700</v>
      </c>
      <c r="K222" s="604">
        <v>2222</v>
      </c>
      <c r="L222" s="604">
        <v>300</v>
      </c>
      <c r="M222" s="83" t="s">
        <v>451</v>
      </c>
      <c r="N222" s="607"/>
    </row>
    <row r="223" spans="1:14" s="263" customFormat="1" ht="12.75">
      <c r="A223" s="597">
        <v>32</v>
      </c>
      <c r="B223" s="603" t="s">
        <v>218</v>
      </c>
      <c r="C223" s="83" t="s">
        <v>528</v>
      </c>
      <c r="D223" s="83" t="s">
        <v>129</v>
      </c>
      <c r="E223" s="82" t="s">
        <v>741</v>
      </c>
      <c r="F223" s="604">
        <v>5889</v>
      </c>
      <c r="G223" s="604">
        <v>5889</v>
      </c>
      <c r="H223" s="604">
        <v>5000</v>
      </c>
      <c r="I223" s="604">
        <v>4000</v>
      </c>
      <c r="J223" s="604">
        <v>4000</v>
      </c>
      <c r="K223" s="604">
        <v>1889</v>
      </c>
      <c r="L223" s="604">
        <v>700</v>
      </c>
      <c r="M223" s="83" t="s">
        <v>1389</v>
      </c>
      <c r="N223" s="607"/>
    </row>
    <row r="224" spans="1:14" s="263" customFormat="1" ht="25.5">
      <c r="A224" s="597">
        <v>33</v>
      </c>
      <c r="B224" s="603" t="s">
        <v>430</v>
      </c>
      <c r="C224" s="83" t="s">
        <v>130</v>
      </c>
      <c r="D224" s="83" t="s">
        <v>131</v>
      </c>
      <c r="E224" s="82" t="s">
        <v>741</v>
      </c>
      <c r="F224" s="604">
        <v>67400</v>
      </c>
      <c r="G224" s="604">
        <v>32000</v>
      </c>
      <c r="H224" s="604">
        <v>10000</v>
      </c>
      <c r="I224" s="604">
        <v>6000</v>
      </c>
      <c r="J224" s="604"/>
      <c r="K224" s="604">
        <v>20000</v>
      </c>
      <c r="L224" s="604">
        <v>6000</v>
      </c>
      <c r="M224" s="83" t="s">
        <v>863</v>
      </c>
      <c r="N224" s="605"/>
    </row>
    <row r="225" spans="1:14" s="263" customFormat="1" ht="13.5">
      <c r="A225" s="599" t="s">
        <v>431</v>
      </c>
      <c r="B225" s="600" t="s">
        <v>705</v>
      </c>
      <c r="C225" s="84"/>
      <c r="D225" s="84"/>
      <c r="E225" s="85"/>
      <c r="F225" s="601">
        <v>122779</v>
      </c>
      <c r="G225" s="601">
        <v>122779</v>
      </c>
      <c r="H225" s="601"/>
      <c r="I225" s="601"/>
      <c r="J225" s="601"/>
      <c r="K225" s="601">
        <v>122779</v>
      </c>
      <c r="L225" s="601">
        <v>38960</v>
      </c>
      <c r="M225" s="84"/>
      <c r="N225" s="599"/>
    </row>
    <row r="226" spans="1:14" s="263" customFormat="1" ht="25.5">
      <c r="A226" s="608">
        <v>1</v>
      </c>
      <c r="B226" s="603" t="s">
        <v>513</v>
      </c>
      <c r="C226" s="83" t="s">
        <v>277</v>
      </c>
      <c r="D226" s="83" t="s">
        <v>827</v>
      </c>
      <c r="E226" s="82" t="s">
        <v>744</v>
      </c>
      <c r="F226" s="604">
        <v>13680</v>
      </c>
      <c r="G226" s="604">
        <v>13680</v>
      </c>
      <c r="H226" s="604">
        <v>0</v>
      </c>
      <c r="I226" s="604">
        <v>0</v>
      </c>
      <c r="J226" s="604">
        <v>0</v>
      </c>
      <c r="K226" s="604">
        <v>13680</v>
      </c>
      <c r="L226" s="604">
        <v>2000</v>
      </c>
      <c r="M226" s="83" t="s">
        <v>507</v>
      </c>
      <c r="N226" s="83"/>
    </row>
    <row r="227" spans="1:14" s="263" customFormat="1" ht="12.75">
      <c r="A227" s="608">
        <v>2</v>
      </c>
      <c r="B227" s="603" t="s">
        <v>514</v>
      </c>
      <c r="C227" s="83" t="s">
        <v>528</v>
      </c>
      <c r="D227" s="83" t="s">
        <v>828</v>
      </c>
      <c r="E227" s="82" t="s">
        <v>744</v>
      </c>
      <c r="F227" s="604">
        <v>13811</v>
      </c>
      <c r="G227" s="604">
        <v>13811</v>
      </c>
      <c r="H227" s="604">
        <v>0</v>
      </c>
      <c r="I227" s="604">
        <v>0</v>
      </c>
      <c r="J227" s="604">
        <v>0</v>
      </c>
      <c r="K227" s="604">
        <v>13811</v>
      </c>
      <c r="L227" s="604">
        <v>2000</v>
      </c>
      <c r="M227" s="83" t="s">
        <v>508</v>
      </c>
      <c r="N227" s="83"/>
    </row>
    <row r="228" spans="1:14" s="263" customFormat="1" ht="25.5">
      <c r="A228" s="608">
        <v>3</v>
      </c>
      <c r="B228" s="603" t="s">
        <v>515</v>
      </c>
      <c r="C228" s="83" t="s">
        <v>1638</v>
      </c>
      <c r="D228" s="83" t="s">
        <v>829</v>
      </c>
      <c r="E228" s="82" t="s">
        <v>744</v>
      </c>
      <c r="F228" s="604">
        <v>9468</v>
      </c>
      <c r="G228" s="604">
        <v>9468</v>
      </c>
      <c r="H228" s="604">
        <v>0</v>
      </c>
      <c r="I228" s="604">
        <v>0</v>
      </c>
      <c r="J228" s="604">
        <v>0</v>
      </c>
      <c r="K228" s="604">
        <v>9468</v>
      </c>
      <c r="L228" s="604">
        <v>2500</v>
      </c>
      <c r="M228" s="83" t="s">
        <v>509</v>
      </c>
      <c r="N228" s="83"/>
    </row>
    <row r="229" spans="1:14" s="263" customFormat="1" ht="25.5">
      <c r="A229" s="608">
        <v>4</v>
      </c>
      <c r="B229" s="603" t="s">
        <v>516</v>
      </c>
      <c r="C229" s="83" t="s">
        <v>277</v>
      </c>
      <c r="D229" s="83" t="s">
        <v>830</v>
      </c>
      <c r="E229" s="82" t="s">
        <v>744</v>
      </c>
      <c r="F229" s="604">
        <v>1887</v>
      </c>
      <c r="G229" s="604">
        <v>1887</v>
      </c>
      <c r="H229" s="604">
        <v>0</v>
      </c>
      <c r="I229" s="604">
        <v>0</v>
      </c>
      <c r="J229" s="604">
        <v>0</v>
      </c>
      <c r="K229" s="604">
        <v>1887</v>
      </c>
      <c r="L229" s="604">
        <v>900</v>
      </c>
      <c r="M229" s="83" t="s">
        <v>446</v>
      </c>
      <c r="N229" s="83"/>
    </row>
    <row r="230" spans="1:14" s="263" customFormat="1" ht="25.5">
      <c r="A230" s="608">
        <v>5</v>
      </c>
      <c r="B230" s="603" t="s">
        <v>295</v>
      </c>
      <c r="C230" s="83" t="s">
        <v>648</v>
      </c>
      <c r="D230" s="83" t="s">
        <v>830</v>
      </c>
      <c r="E230" s="82" t="s">
        <v>744</v>
      </c>
      <c r="F230" s="604">
        <v>2791</v>
      </c>
      <c r="G230" s="604">
        <v>2791</v>
      </c>
      <c r="H230" s="604">
        <v>0</v>
      </c>
      <c r="I230" s="604">
        <v>0</v>
      </c>
      <c r="J230" s="604">
        <v>0</v>
      </c>
      <c r="K230" s="604">
        <v>2791</v>
      </c>
      <c r="L230" s="604">
        <v>1000</v>
      </c>
      <c r="M230" s="83" t="s">
        <v>1133</v>
      </c>
      <c r="N230" s="83"/>
    </row>
    <row r="231" spans="1:14" s="263" customFormat="1" ht="51">
      <c r="A231" s="608">
        <v>6</v>
      </c>
      <c r="B231" s="603" t="s">
        <v>1489</v>
      </c>
      <c r="C231" s="83" t="s">
        <v>831</v>
      </c>
      <c r="D231" s="83" t="s">
        <v>832</v>
      </c>
      <c r="E231" s="82" t="s">
        <v>744</v>
      </c>
      <c r="F231" s="604">
        <v>19903</v>
      </c>
      <c r="G231" s="604">
        <v>19903</v>
      </c>
      <c r="H231" s="604">
        <v>0</v>
      </c>
      <c r="I231" s="604">
        <v>0</v>
      </c>
      <c r="J231" s="604">
        <v>0</v>
      </c>
      <c r="K231" s="604">
        <v>19903</v>
      </c>
      <c r="L231" s="609">
        <v>4000</v>
      </c>
      <c r="M231" s="83" t="s">
        <v>510</v>
      </c>
      <c r="N231" s="83"/>
    </row>
    <row r="232" spans="1:14" s="263" customFormat="1" ht="38.25">
      <c r="A232" s="608">
        <v>7</v>
      </c>
      <c r="B232" s="603" t="s">
        <v>296</v>
      </c>
      <c r="C232" s="83" t="s">
        <v>1632</v>
      </c>
      <c r="D232" s="83" t="s">
        <v>833</v>
      </c>
      <c r="E232" s="82" t="s">
        <v>744</v>
      </c>
      <c r="F232" s="604">
        <v>6623</v>
      </c>
      <c r="G232" s="604">
        <v>6623</v>
      </c>
      <c r="H232" s="604">
        <v>0</v>
      </c>
      <c r="I232" s="604">
        <v>0</v>
      </c>
      <c r="J232" s="604">
        <v>0</v>
      </c>
      <c r="K232" s="604">
        <v>6623</v>
      </c>
      <c r="L232" s="604">
        <v>2000</v>
      </c>
      <c r="M232" s="83" t="s">
        <v>511</v>
      </c>
      <c r="N232" s="83"/>
    </row>
    <row r="233" spans="1:14" s="263" customFormat="1" ht="38.25">
      <c r="A233" s="608">
        <v>8</v>
      </c>
      <c r="B233" s="603" t="s">
        <v>297</v>
      </c>
      <c r="C233" s="83" t="s">
        <v>816</v>
      </c>
      <c r="D233" s="83" t="s">
        <v>834</v>
      </c>
      <c r="E233" s="82" t="s">
        <v>744</v>
      </c>
      <c r="F233" s="604">
        <v>9667</v>
      </c>
      <c r="G233" s="604">
        <v>9667</v>
      </c>
      <c r="H233" s="604">
        <v>0</v>
      </c>
      <c r="I233" s="604">
        <v>0</v>
      </c>
      <c r="J233" s="604">
        <v>0</v>
      </c>
      <c r="K233" s="604">
        <v>9667</v>
      </c>
      <c r="L233" s="604">
        <v>3000</v>
      </c>
      <c r="M233" s="83" t="s">
        <v>512</v>
      </c>
      <c r="N233" s="83"/>
    </row>
    <row r="234" spans="1:14" s="263" customFormat="1" ht="38.25">
      <c r="A234" s="608">
        <v>9</v>
      </c>
      <c r="B234" s="603" t="s">
        <v>1176</v>
      </c>
      <c r="C234" s="83" t="s">
        <v>1632</v>
      </c>
      <c r="D234" s="83" t="s">
        <v>835</v>
      </c>
      <c r="E234" s="82" t="s">
        <v>744</v>
      </c>
      <c r="F234" s="604">
        <v>14345</v>
      </c>
      <c r="G234" s="604">
        <v>14345</v>
      </c>
      <c r="H234" s="604">
        <v>0</v>
      </c>
      <c r="I234" s="604">
        <v>0</v>
      </c>
      <c r="J234" s="604">
        <v>0</v>
      </c>
      <c r="K234" s="604">
        <v>14345</v>
      </c>
      <c r="L234" s="604">
        <v>3000</v>
      </c>
      <c r="M234" s="83" t="s">
        <v>445</v>
      </c>
      <c r="N234" s="83"/>
    </row>
    <row r="235" spans="1:14" s="263" customFormat="1" ht="38.25">
      <c r="A235" s="608">
        <v>10</v>
      </c>
      <c r="B235" s="603" t="s">
        <v>1446</v>
      </c>
      <c r="C235" s="83" t="s">
        <v>648</v>
      </c>
      <c r="D235" s="83" t="s">
        <v>836</v>
      </c>
      <c r="E235" s="82" t="s">
        <v>744</v>
      </c>
      <c r="F235" s="604">
        <v>12165</v>
      </c>
      <c r="G235" s="604">
        <v>12165</v>
      </c>
      <c r="H235" s="604">
        <v>0</v>
      </c>
      <c r="I235" s="604">
        <v>0</v>
      </c>
      <c r="J235" s="604">
        <v>0</v>
      </c>
      <c r="K235" s="604">
        <v>12165</v>
      </c>
      <c r="L235" s="604">
        <v>3000</v>
      </c>
      <c r="M235" s="83" t="s">
        <v>1296</v>
      </c>
      <c r="N235" s="83"/>
    </row>
    <row r="236" spans="1:14" s="263" customFormat="1" ht="25.5">
      <c r="A236" s="608">
        <v>11</v>
      </c>
      <c r="B236" s="603" t="s">
        <v>1447</v>
      </c>
      <c r="C236" s="83" t="s">
        <v>648</v>
      </c>
      <c r="D236" s="83"/>
      <c r="E236" s="82" t="s">
        <v>744</v>
      </c>
      <c r="F236" s="604">
        <v>5725</v>
      </c>
      <c r="G236" s="604">
        <v>5725</v>
      </c>
      <c r="H236" s="604">
        <v>0</v>
      </c>
      <c r="I236" s="604">
        <v>0</v>
      </c>
      <c r="J236" s="604">
        <v>0</v>
      </c>
      <c r="K236" s="604">
        <v>5725</v>
      </c>
      <c r="L236" s="604">
        <v>1500</v>
      </c>
      <c r="M236" s="83" t="s">
        <v>81</v>
      </c>
      <c r="N236" s="83"/>
    </row>
    <row r="237" spans="1:14" s="263" customFormat="1" ht="12.75">
      <c r="A237" s="608">
        <v>12</v>
      </c>
      <c r="B237" s="603" t="s">
        <v>1448</v>
      </c>
      <c r="C237" s="83" t="s">
        <v>1638</v>
      </c>
      <c r="D237" s="83" t="s">
        <v>805</v>
      </c>
      <c r="E237" s="82" t="s">
        <v>744</v>
      </c>
      <c r="F237" s="604">
        <v>5450</v>
      </c>
      <c r="G237" s="604">
        <v>5450</v>
      </c>
      <c r="H237" s="604">
        <v>0</v>
      </c>
      <c r="I237" s="604">
        <v>0</v>
      </c>
      <c r="J237" s="604">
        <v>0</v>
      </c>
      <c r="K237" s="604">
        <v>5450</v>
      </c>
      <c r="L237" s="604">
        <v>1500</v>
      </c>
      <c r="M237" s="83" t="s">
        <v>509</v>
      </c>
      <c r="N237" s="83"/>
    </row>
    <row r="238" spans="1:14" s="263" customFormat="1" ht="25.5">
      <c r="A238" s="608">
        <v>13</v>
      </c>
      <c r="B238" s="603" t="s">
        <v>1449</v>
      </c>
      <c r="C238" s="83" t="s">
        <v>965</v>
      </c>
      <c r="D238" s="83" t="s">
        <v>805</v>
      </c>
      <c r="E238" s="82" t="s">
        <v>744</v>
      </c>
      <c r="F238" s="604">
        <v>7264</v>
      </c>
      <c r="G238" s="604">
        <v>7264</v>
      </c>
      <c r="H238" s="604">
        <v>0</v>
      </c>
      <c r="I238" s="604">
        <v>0</v>
      </c>
      <c r="J238" s="604">
        <v>0</v>
      </c>
      <c r="K238" s="604">
        <v>7264</v>
      </c>
      <c r="L238" s="604">
        <v>1500</v>
      </c>
      <c r="M238" s="83" t="s">
        <v>82</v>
      </c>
      <c r="N238" s="83"/>
    </row>
    <row r="239" spans="1:14" s="263" customFormat="1" ht="12.75">
      <c r="A239" s="608">
        <v>14</v>
      </c>
      <c r="B239" s="603" t="s">
        <v>716</v>
      </c>
      <c r="C239" s="83" t="s">
        <v>708</v>
      </c>
      <c r="D239" s="83" t="s">
        <v>717</v>
      </c>
      <c r="E239" s="82" t="s">
        <v>744</v>
      </c>
      <c r="F239" s="604">
        <v>4352</v>
      </c>
      <c r="G239" s="604">
        <v>4352</v>
      </c>
      <c r="H239" s="604">
        <v>0</v>
      </c>
      <c r="I239" s="604">
        <v>0</v>
      </c>
      <c r="J239" s="604">
        <v>0</v>
      </c>
      <c r="K239" s="604">
        <v>4352</v>
      </c>
      <c r="L239" s="604">
        <v>1500</v>
      </c>
      <c r="M239" s="610" t="s">
        <v>718</v>
      </c>
      <c r="N239" s="83"/>
    </row>
    <row r="240" spans="1:14" s="263" customFormat="1" ht="25.5">
      <c r="A240" s="608">
        <v>15</v>
      </c>
      <c r="B240" s="603" t="s">
        <v>719</v>
      </c>
      <c r="C240" s="83" t="s">
        <v>277</v>
      </c>
      <c r="D240" s="83" t="s">
        <v>805</v>
      </c>
      <c r="E240" s="82" t="s">
        <v>744</v>
      </c>
      <c r="F240" s="604">
        <v>18372</v>
      </c>
      <c r="G240" s="604">
        <v>18372</v>
      </c>
      <c r="H240" s="604">
        <v>0</v>
      </c>
      <c r="I240" s="604">
        <v>0</v>
      </c>
      <c r="J240" s="604">
        <v>0</v>
      </c>
      <c r="K240" s="604">
        <v>18372</v>
      </c>
      <c r="L240" s="604">
        <v>2060</v>
      </c>
      <c r="M240" s="610" t="s">
        <v>257</v>
      </c>
      <c r="N240" s="83"/>
    </row>
    <row r="241" spans="1:14" s="263" customFormat="1" ht="12.75">
      <c r="A241" s="608">
        <v>16</v>
      </c>
      <c r="B241" s="603" t="s">
        <v>720</v>
      </c>
      <c r="C241" s="83" t="s">
        <v>708</v>
      </c>
      <c r="D241" s="83" t="s">
        <v>813</v>
      </c>
      <c r="E241" s="82" t="s">
        <v>744</v>
      </c>
      <c r="F241" s="604">
        <v>5055</v>
      </c>
      <c r="G241" s="604">
        <v>5055</v>
      </c>
      <c r="H241" s="604">
        <v>0</v>
      </c>
      <c r="I241" s="604">
        <v>0</v>
      </c>
      <c r="J241" s="604">
        <v>0</v>
      </c>
      <c r="K241" s="604">
        <v>5055</v>
      </c>
      <c r="L241" s="604">
        <v>1500</v>
      </c>
      <c r="M241" s="610" t="s">
        <v>1392</v>
      </c>
      <c r="N241" s="83"/>
    </row>
    <row r="242" spans="1:14" s="263" customFormat="1" ht="38.25">
      <c r="A242" s="608">
        <v>17</v>
      </c>
      <c r="B242" s="603" t="s">
        <v>1491</v>
      </c>
      <c r="C242" s="83" t="s">
        <v>528</v>
      </c>
      <c r="D242" s="83" t="s">
        <v>817</v>
      </c>
      <c r="E242" s="82" t="s">
        <v>757</v>
      </c>
      <c r="F242" s="604">
        <v>22800</v>
      </c>
      <c r="G242" s="604">
        <v>22800</v>
      </c>
      <c r="H242" s="604">
        <v>0</v>
      </c>
      <c r="I242" s="604">
        <v>0</v>
      </c>
      <c r="J242" s="604">
        <v>0</v>
      </c>
      <c r="K242" s="604">
        <v>22800</v>
      </c>
      <c r="L242" s="604">
        <v>1500</v>
      </c>
      <c r="M242" s="610" t="s">
        <v>615</v>
      </c>
      <c r="N242" s="83"/>
    </row>
    <row r="243" spans="1:14" s="263" customFormat="1" ht="25.5">
      <c r="A243" s="608">
        <v>18</v>
      </c>
      <c r="B243" s="603" t="s">
        <v>1492</v>
      </c>
      <c r="C243" s="83" t="s">
        <v>1632</v>
      </c>
      <c r="D243" s="83" t="s">
        <v>1493</v>
      </c>
      <c r="E243" s="82" t="s">
        <v>757</v>
      </c>
      <c r="F243" s="604">
        <v>6184</v>
      </c>
      <c r="G243" s="604">
        <v>6184</v>
      </c>
      <c r="H243" s="604">
        <v>0</v>
      </c>
      <c r="I243" s="604">
        <v>0</v>
      </c>
      <c r="J243" s="604">
        <v>0</v>
      </c>
      <c r="K243" s="604">
        <v>6184</v>
      </c>
      <c r="L243" s="604">
        <v>1500</v>
      </c>
      <c r="M243" s="610" t="s">
        <v>1494</v>
      </c>
      <c r="N243" s="83"/>
    </row>
    <row r="244" spans="1:14" s="263" customFormat="1" ht="25.5">
      <c r="A244" s="608">
        <v>19</v>
      </c>
      <c r="B244" s="603" t="s">
        <v>1490</v>
      </c>
      <c r="C244" s="83" t="s">
        <v>648</v>
      </c>
      <c r="D244" s="83" t="s">
        <v>1495</v>
      </c>
      <c r="E244" s="82" t="s">
        <v>757</v>
      </c>
      <c r="F244" s="604">
        <v>6873</v>
      </c>
      <c r="G244" s="604">
        <v>6873</v>
      </c>
      <c r="H244" s="604">
        <v>0</v>
      </c>
      <c r="I244" s="604">
        <v>0</v>
      </c>
      <c r="J244" s="604">
        <v>0</v>
      </c>
      <c r="K244" s="604">
        <v>6873</v>
      </c>
      <c r="L244" s="604">
        <v>1500</v>
      </c>
      <c r="M244" s="610" t="s">
        <v>1496</v>
      </c>
      <c r="N244" s="83"/>
    </row>
    <row r="245" spans="1:14" s="263" customFormat="1" ht="12.75">
      <c r="A245" s="608">
        <v>20</v>
      </c>
      <c r="B245" s="603" t="s">
        <v>721</v>
      </c>
      <c r="C245" s="83" t="s">
        <v>707</v>
      </c>
      <c r="D245" s="83" t="s">
        <v>805</v>
      </c>
      <c r="E245" s="82" t="s">
        <v>744</v>
      </c>
      <c r="F245" s="604">
        <v>5450</v>
      </c>
      <c r="G245" s="604">
        <v>5450</v>
      </c>
      <c r="H245" s="604">
        <v>0</v>
      </c>
      <c r="I245" s="604">
        <v>0</v>
      </c>
      <c r="J245" s="604">
        <v>0</v>
      </c>
      <c r="K245" s="604">
        <v>5450</v>
      </c>
      <c r="L245" s="604">
        <v>1500</v>
      </c>
      <c r="M245" s="610" t="s">
        <v>1132</v>
      </c>
      <c r="N245" s="83"/>
    </row>
    <row r="246" spans="1:14" s="263" customFormat="1" ht="12.75">
      <c r="A246" s="611" t="s">
        <v>704</v>
      </c>
      <c r="B246" s="612" t="s">
        <v>432</v>
      </c>
      <c r="C246" s="86"/>
      <c r="D246" s="86"/>
      <c r="E246" s="92"/>
      <c r="F246" s="613">
        <v>195091</v>
      </c>
      <c r="G246" s="613">
        <v>185233</v>
      </c>
      <c r="H246" s="613">
        <v>40399</v>
      </c>
      <c r="I246" s="613">
        <v>42682</v>
      </c>
      <c r="J246" s="613">
        <v>42682</v>
      </c>
      <c r="K246" s="613">
        <v>138253</v>
      </c>
      <c r="L246" s="613">
        <v>40000</v>
      </c>
      <c r="M246" s="86"/>
      <c r="N246" s="611"/>
    </row>
    <row r="247" spans="1:14" s="263" customFormat="1" ht="13.5">
      <c r="A247" s="599" t="s">
        <v>1367</v>
      </c>
      <c r="B247" s="600" t="s">
        <v>1531</v>
      </c>
      <c r="C247" s="84"/>
      <c r="D247" s="84"/>
      <c r="E247" s="85"/>
      <c r="F247" s="601">
        <v>9252</v>
      </c>
      <c r="G247" s="601">
        <v>2258</v>
      </c>
      <c r="H247" s="601">
        <v>2133</v>
      </c>
      <c r="I247" s="601">
        <v>1663</v>
      </c>
      <c r="J247" s="601">
        <v>1663</v>
      </c>
      <c r="K247" s="601">
        <v>458</v>
      </c>
      <c r="L247" s="601">
        <v>458</v>
      </c>
      <c r="M247" s="84"/>
      <c r="N247" s="599"/>
    </row>
    <row r="248" spans="1:14" s="263" customFormat="1" ht="38.25">
      <c r="A248" s="597">
        <v>1</v>
      </c>
      <c r="B248" s="603" t="s">
        <v>1717</v>
      </c>
      <c r="C248" s="83" t="s">
        <v>818</v>
      </c>
      <c r="D248" s="83"/>
      <c r="E248" s="82" t="s">
        <v>745</v>
      </c>
      <c r="F248" s="604">
        <v>542</v>
      </c>
      <c r="G248" s="604">
        <v>542</v>
      </c>
      <c r="H248" s="604">
        <v>542</v>
      </c>
      <c r="I248" s="604">
        <v>424</v>
      </c>
      <c r="J248" s="604">
        <v>424</v>
      </c>
      <c r="K248" s="604">
        <v>107</v>
      </c>
      <c r="L248" s="604">
        <v>107</v>
      </c>
      <c r="M248" s="83" t="s">
        <v>449</v>
      </c>
      <c r="N248" s="83"/>
    </row>
    <row r="249" spans="1:14" s="263" customFormat="1" ht="38.25">
      <c r="A249" s="597">
        <v>2</v>
      </c>
      <c r="B249" s="603" t="s">
        <v>1366</v>
      </c>
      <c r="C249" s="83"/>
      <c r="D249" s="83"/>
      <c r="E249" s="82" t="s">
        <v>1352</v>
      </c>
      <c r="F249" s="604">
        <v>8710</v>
      </c>
      <c r="G249" s="604">
        <v>1716</v>
      </c>
      <c r="H249" s="604">
        <v>1591</v>
      </c>
      <c r="I249" s="604">
        <v>1239</v>
      </c>
      <c r="J249" s="604">
        <v>1239</v>
      </c>
      <c r="K249" s="604">
        <v>351</v>
      </c>
      <c r="L249" s="604">
        <v>351</v>
      </c>
      <c r="M249" s="83" t="s">
        <v>1390</v>
      </c>
      <c r="N249" s="598"/>
    </row>
    <row r="250" spans="1:14" s="263" customFormat="1" ht="13.5">
      <c r="A250" s="599" t="s">
        <v>324</v>
      </c>
      <c r="B250" s="600" t="s">
        <v>706</v>
      </c>
      <c r="C250" s="84"/>
      <c r="D250" s="84"/>
      <c r="E250" s="85"/>
      <c r="F250" s="601">
        <v>117499</v>
      </c>
      <c r="G250" s="601">
        <v>114635</v>
      </c>
      <c r="H250" s="601">
        <v>38266</v>
      </c>
      <c r="I250" s="601">
        <v>41019</v>
      </c>
      <c r="J250" s="601">
        <v>41019</v>
      </c>
      <c r="K250" s="601">
        <v>69455</v>
      </c>
      <c r="L250" s="601">
        <v>24042</v>
      </c>
      <c r="M250" s="84"/>
      <c r="N250" s="84"/>
    </row>
    <row r="251" spans="1:14" s="263" customFormat="1" ht="25.5">
      <c r="A251" s="614">
        <v>1</v>
      </c>
      <c r="B251" s="603" t="s">
        <v>327</v>
      </c>
      <c r="C251" s="83" t="s">
        <v>822</v>
      </c>
      <c r="D251" s="83" t="s">
        <v>823</v>
      </c>
      <c r="E251" s="82" t="s">
        <v>824</v>
      </c>
      <c r="F251" s="604">
        <v>80208</v>
      </c>
      <c r="G251" s="604">
        <v>79640</v>
      </c>
      <c r="H251" s="604">
        <v>17000</v>
      </c>
      <c r="I251" s="604">
        <v>25719</v>
      </c>
      <c r="J251" s="604">
        <v>25719</v>
      </c>
      <c r="K251" s="604">
        <v>53921</v>
      </c>
      <c r="L251" s="604">
        <v>14500</v>
      </c>
      <c r="M251" s="83" t="s">
        <v>1393</v>
      </c>
      <c r="N251" s="597"/>
    </row>
    <row r="252" spans="1:14" s="263" customFormat="1" ht="25.5">
      <c r="A252" s="602" t="s">
        <v>624</v>
      </c>
      <c r="B252" s="615" t="s">
        <v>1127</v>
      </c>
      <c r="C252" s="87" t="s">
        <v>528</v>
      </c>
      <c r="D252" s="87"/>
      <c r="E252" s="88" t="s">
        <v>742</v>
      </c>
      <c r="F252" s="616">
        <v>15300</v>
      </c>
      <c r="G252" s="616">
        <v>15300</v>
      </c>
      <c r="H252" s="616">
        <v>9000</v>
      </c>
      <c r="I252" s="616">
        <v>7500</v>
      </c>
      <c r="J252" s="616">
        <v>7500</v>
      </c>
      <c r="K252" s="616">
        <v>7800</v>
      </c>
      <c r="L252" s="616">
        <v>2000</v>
      </c>
      <c r="M252" s="602"/>
      <c r="N252" s="602"/>
    </row>
    <row r="253" spans="1:14" s="263" customFormat="1" ht="25.5">
      <c r="A253" s="602" t="s">
        <v>624</v>
      </c>
      <c r="B253" s="615" t="s">
        <v>1128</v>
      </c>
      <c r="C253" s="87"/>
      <c r="D253" s="87"/>
      <c r="E253" s="88" t="s">
        <v>742</v>
      </c>
      <c r="F253" s="616">
        <v>10538</v>
      </c>
      <c r="G253" s="616">
        <v>9970</v>
      </c>
      <c r="H253" s="616">
        <v>8000</v>
      </c>
      <c r="I253" s="616">
        <v>7219</v>
      </c>
      <c r="J253" s="616">
        <v>7219</v>
      </c>
      <c r="K253" s="616">
        <v>2751</v>
      </c>
      <c r="L253" s="616">
        <v>500</v>
      </c>
      <c r="M253" s="602"/>
      <c r="N253" s="602"/>
    </row>
    <row r="254" spans="1:14" s="263" customFormat="1" ht="25.5">
      <c r="A254" s="602" t="s">
        <v>624</v>
      </c>
      <c r="B254" s="615" t="s">
        <v>1129</v>
      </c>
      <c r="C254" s="87"/>
      <c r="D254" s="87"/>
      <c r="E254" s="88" t="s">
        <v>1353</v>
      </c>
      <c r="F254" s="616">
        <v>54370</v>
      </c>
      <c r="G254" s="616">
        <v>54370</v>
      </c>
      <c r="H254" s="616"/>
      <c r="I254" s="616">
        <v>11000</v>
      </c>
      <c r="J254" s="616">
        <v>11000</v>
      </c>
      <c r="K254" s="616">
        <v>43370</v>
      </c>
      <c r="L254" s="616">
        <v>12000</v>
      </c>
      <c r="M254" s="602"/>
      <c r="N254" s="602"/>
    </row>
    <row r="255" spans="1:14" s="263" customFormat="1" ht="25.5">
      <c r="A255" s="608">
        <v>2</v>
      </c>
      <c r="B255" s="603" t="s">
        <v>47</v>
      </c>
      <c r="C255" s="83"/>
      <c r="D255" s="83"/>
      <c r="E255" s="82"/>
      <c r="F255" s="604">
        <v>18321</v>
      </c>
      <c r="G255" s="604">
        <v>16025</v>
      </c>
      <c r="H255" s="604">
        <v>10801</v>
      </c>
      <c r="I255" s="604">
        <v>9500</v>
      </c>
      <c r="J255" s="604">
        <v>9500</v>
      </c>
      <c r="K255" s="604">
        <v>6525</v>
      </c>
      <c r="L255" s="604">
        <v>4042</v>
      </c>
      <c r="M255" s="83" t="s">
        <v>47</v>
      </c>
      <c r="N255" s="597"/>
    </row>
    <row r="256" spans="1:14" s="263" customFormat="1" ht="25.5">
      <c r="A256" s="614"/>
      <c r="B256" s="615" t="s">
        <v>48</v>
      </c>
      <c r="C256" s="87" t="s">
        <v>528</v>
      </c>
      <c r="D256" s="87" t="s">
        <v>335</v>
      </c>
      <c r="E256" s="88" t="s">
        <v>1354</v>
      </c>
      <c r="F256" s="616">
        <v>801</v>
      </c>
      <c r="G256" s="616">
        <v>801</v>
      </c>
      <c r="H256" s="616">
        <v>801</v>
      </c>
      <c r="I256" s="616">
        <v>500</v>
      </c>
      <c r="J256" s="616">
        <v>500</v>
      </c>
      <c r="K256" s="616">
        <v>301</v>
      </c>
      <c r="L256" s="616">
        <v>150</v>
      </c>
      <c r="M256" s="87"/>
      <c r="N256" s="602"/>
    </row>
    <row r="257" spans="1:14" s="263" customFormat="1" ht="25.5">
      <c r="A257" s="614"/>
      <c r="B257" s="615" t="s">
        <v>399</v>
      </c>
      <c r="C257" s="87" t="s">
        <v>818</v>
      </c>
      <c r="D257" s="87"/>
      <c r="E257" s="88" t="s">
        <v>820</v>
      </c>
      <c r="F257" s="616">
        <v>17520</v>
      </c>
      <c r="G257" s="616">
        <v>15224</v>
      </c>
      <c r="H257" s="616">
        <v>10000</v>
      </c>
      <c r="I257" s="616">
        <v>9000</v>
      </c>
      <c r="J257" s="616">
        <v>9000</v>
      </c>
      <c r="K257" s="616">
        <v>6224</v>
      </c>
      <c r="L257" s="616">
        <v>3892</v>
      </c>
      <c r="M257" s="87"/>
      <c r="N257" s="602"/>
    </row>
    <row r="258" spans="1:14" s="263" customFormat="1" ht="38.25">
      <c r="A258" s="617">
        <v>3</v>
      </c>
      <c r="B258" s="603" t="s">
        <v>143</v>
      </c>
      <c r="C258" s="83" t="s">
        <v>818</v>
      </c>
      <c r="D258" s="83"/>
      <c r="E258" s="82" t="s">
        <v>1670</v>
      </c>
      <c r="F258" s="609">
        <v>2809</v>
      </c>
      <c r="G258" s="609">
        <v>2809</v>
      </c>
      <c r="H258" s="609">
        <v>2465</v>
      </c>
      <c r="I258" s="609">
        <v>1800</v>
      </c>
      <c r="J258" s="609">
        <v>1800</v>
      </c>
      <c r="K258" s="609">
        <v>1009</v>
      </c>
      <c r="L258" s="609">
        <v>500</v>
      </c>
      <c r="M258" s="83" t="s">
        <v>617</v>
      </c>
      <c r="N258" s="83"/>
    </row>
    <row r="259" spans="1:14" s="263" customFormat="1" ht="25.5">
      <c r="A259" s="617">
        <v>4</v>
      </c>
      <c r="B259" s="603" t="s">
        <v>400</v>
      </c>
      <c r="C259" s="83" t="s">
        <v>825</v>
      </c>
      <c r="D259" s="83" t="s">
        <v>826</v>
      </c>
      <c r="E259" s="82" t="s">
        <v>1147</v>
      </c>
      <c r="F259" s="609">
        <v>16161</v>
      </c>
      <c r="G259" s="609">
        <v>16161</v>
      </c>
      <c r="H259" s="609">
        <v>8000</v>
      </c>
      <c r="I259" s="609">
        <v>4000</v>
      </c>
      <c r="J259" s="609">
        <v>4000</v>
      </c>
      <c r="K259" s="609">
        <v>8000</v>
      </c>
      <c r="L259" s="609">
        <v>5000</v>
      </c>
      <c r="M259" s="83" t="s">
        <v>618</v>
      </c>
      <c r="N259" s="83"/>
    </row>
    <row r="260" spans="1:14" s="263" customFormat="1" ht="13.5">
      <c r="A260" s="599" t="s">
        <v>433</v>
      </c>
      <c r="B260" s="600" t="s">
        <v>705</v>
      </c>
      <c r="C260" s="84"/>
      <c r="D260" s="84"/>
      <c r="E260" s="85"/>
      <c r="F260" s="601">
        <v>68340</v>
      </c>
      <c r="G260" s="601">
        <v>68340</v>
      </c>
      <c r="H260" s="601">
        <v>0</v>
      </c>
      <c r="I260" s="601">
        <v>0</v>
      </c>
      <c r="J260" s="601">
        <v>0</v>
      </c>
      <c r="K260" s="601">
        <v>68340</v>
      </c>
      <c r="L260" s="601">
        <v>15500</v>
      </c>
      <c r="M260" s="84"/>
      <c r="N260" s="87"/>
    </row>
    <row r="261" spans="1:14" s="263" customFormat="1" ht="25.5">
      <c r="A261" s="83">
        <v>1</v>
      </c>
      <c r="B261" s="603" t="s">
        <v>1409</v>
      </c>
      <c r="C261" s="83"/>
      <c r="D261" s="83"/>
      <c r="E261" s="82"/>
      <c r="F261" s="609">
        <v>36667</v>
      </c>
      <c r="G261" s="609">
        <v>36667</v>
      </c>
      <c r="H261" s="609">
        <v>0</v>
      </c>
      <c r="I261" s="609">
        <v>0</v>
      </c>
      <c r="J261" s="609">
        <v>0</v>
      </c>
      <c r="K261" s="609">
        <v>36667</v>
      </c>
      <c r="L261" s="532">
        <v>5900</v>
      </c>
      <c r="M261" s="83" t="s">
        <v>1394</v>
      </c>
      <c r="N261" s="83"/>
    </row>
    <row r="262" spans="1:14" s="263" customFormat="1" ht="25.5">
      <c r="A262" s="602" t="s">
        <v>624</v>
      </c>
      <c r="B262" s="615" t="s">
        <v>1410</v>
      </c>
      <c r="C262" s="87" t="s">
        <v>528</v>
      </c>
      <c r="D262" s="87"/>
      <c r="E262" s="88" t="s">
        <v>1539</v>
      </c>
      <c r="F262" s="616">
        <v>5668</v>
      </c>
      <c r="G262" s="616">
        <v>5668</v>
      </c>
      <c r="H262" s="616">
        <v>0</v>
      </c>
      <c r="I262" s="616">
        <v>0</v>
      </c>
      <c r="J262" s="616">
        <v>0</v>
      </c>
      <c r="K262" s="616">
        <v>5668</v>
      </c>
      <c r="L262" s="616">
        <v>2000</v>
      </c>
      <c r="M262" s="87"/>
      <c r="N262" s="83"/>
    </row>
    <row r="263" spans="1:14" s="263" customFormat="1" ht="25.5">
      <c r="A263" s="602" t="s">
        <v>624</v>
      </c>
      <c r="B263" s="615" t="s">
        <v>1411</v>
      </c>
      <c r="C263" s="87" t="s">
        <v>528</v>
      </c>
      <c r="D263" s="87"/>
      <c r="E263" s="88" t="s">
        <v>757</v>
      </c>
      <c r="F263" s="616">
        <v>19289</v>
      </c>
      <c r="G263" s="616">
        <v>19289</v>
      </c>
      <c r="H263" s="616">
        <v>0</v>
      </c>
      <c r="I263" s="616">
        <v>0</v>
      </c>
      <c r="J263" s="616">
        <v>0</v>
      </c>
      <c r="K263" s="616">
        <v>19289</v>
      </c>
      <c r="L263" s="616">
        <v>1400</v>
      </c>
      <c r="M263" s="87"/>
      <c r="N263" s="83"/>
    </row>
    <row r="264" spans="1:14" s="263" customFormat="1" ht="25.5">
      <c r="A264" s="602" t="s">
        <v>624</v>
      </c>
      <c r="B264" s="615" t="s">
        <v>1412</v>
      </c>
      <c r="C264" s="87" t="s">
        <v>528</v>
      </c>
      <c r="D264" s="87"/>
      <c r="E264" s="88" t="s">
        <v>1062</v>
      </c>
      <c r="F264" s="616">
        <v>11710</v>
      </c>
      <c r="G264" s="616">
        <v>11710</v>
      </c>
      <c r="H264" s="616">
        <v>0</v>
      </c>
      <c r="I264" s="616">
        <v>0</v>
      </c>
      <c r="J264" s="616">
        <v>0</v>
      </c>
      <c r="K264" s="616">
        <v>11710</v>
      </c>
      <c r="L264" s="616">
        <v>2500</v>
      </c>
      <c r="M264" s="87"/>
      <c r="N264" s="83"/>
    </row>
    <row r="265" spans="1:14" s="263" customFormat="1" ht="12.75">
      <c r="A265" s="608">
        <v>2</v>
      </c>
      <c r="B265" s="603" t="s">
        <v>1413</v>
      </c>
      <c r="C265" s="83"/>
      <c r="D265" s="83"/>
      <c r="E265" s="82"/>
      <c r="F265" s="604">
        <v>15623</v>
      </c>
      <c r="G265" s="604">
        <v>15623</v>
      </c>
      <c r="H265" s="604">
        <v>0</v>
      </c>
      <c r="I265" s="604">
        <v>0</v>
      </c>
      <c r="J265" s="604">
        <v>0</v>
      </c>
      <c r="K265" s="604">
        <v>15623</v>
      </c>
      <c r="L265" s="604">
        <v>5500</v>
      </c>
      <c r="M265" s="83" t="s">
        <v>1451</v>
      </c>
      <c r="N265" s="83"/>
    </row>
    <row r="266" spans="1:14" s="263" customFormat="1" ht="25.5">
      <c r="A266" s="602" t="s">
        <v>624</v>
      </c>
      <c r="B266" s="615" t="s">
        <v>118</v>
      </c>
      <c r="C266" s="87" t="s">
        <v>1638</v>
      </c>
      <c r="D266" s="87" t="s">
        <v>1055</v>
      </c>
      <c r="E266" s="88" t="s">
        <v>757</v>
      </c>
      <c r="F266" s="616">
        <v>2599</v>
      </c>
      <c r="G266" s="616">
        <v>2599</v>
      </c>
      <c r="H266" s="616">
        <v>0</v>
      </c>
      <c r="I266" s="616">
        <v>0</v>
      </c>
      <c r="J266" s="616">
        <v>0</v>
      </c>
      <c r="K266" s="616">
        <v>2599</v>
      </c>
      <c r="L266" s="616">
        <v>1500</v>
      </c>
      <c r="M266" s="87"/>
      <c r="N266" s="83"/>
    </row>
    <row r="267" spans="1:14" s="618" customFormat="1" ht="25.5">
      <c r="A267" s="602" t="s">
        <v>624</v>
      </c>
      <c r="B267" s="615" t="s">
        <v>119</v>
      </c>
      <c r="C267" s="87" t="s">
        <v>1638</v>
      </c>
      <c r="D267" s="87" t="s">
        <v>1056</v>
      </c>
      <c r="E267" s="88" t="s">
        <v>757</v>
      </c>
      <c r="F267" s="616">
        <v>8124</v>
      </c>
      <c r="G267" s="616">
        <v>8124</v>
      </c>
      <c r="H267" s="616">
        <v>0</v>
      </c>
      <c r="I267" s="616">
        <v>0</v>
      </c>
      <c r="J267" s="616">
        <v>0</v>
      </c>
      <c r="K267" s="616">
        <v>8124</v>
      </c>
      <c r="L267" s="616">
        <v>2000</v>
      </c>
      <c r="M267" s="87"/>
      <c r="N267" s="83"/>
    </row>
    <row r="268" spans="1:14" s="618" customFormat="1" ht="12.75">
      <c r="A268" s="602" t="s">
        <v>624</v>
      </c>
      <c r="B268" s="615" t="s">
        <v>1379</v>
      </c>
      <c r="C268" s="87" t="s">
        <v>1638</v>
      </c>
      <c r="D268" s="87"/>
      <c r="E268" s="88"/>
      <c r="F268" s="616">
        <v>3050</v>
      </c>
      <c r="G268" s="616">
        <v>3050</v>
      </c>
      <c r="H268" s="616">
        <v>0</v>
      </c>
      <c r="I268" s="616">
        <v>0</v>
      </c>
      <c r="J268" s="616">
        <v>0</v>
      </c>
      <c r="K268" s="616">
        <v>3050</v>
      </c>
      <c r="L268" s="616">
        <v>1000</v>
      </c>
      <c r="M268" s="87"/>
      <c r="N268" s="83"/>
    </row>
    <row r="269" spans="1:14" s="263" customFormat="1" ht="25.5">
      <c r="A269" s="602" t="s">
        <v>624</v>
      </c>
      <c r="B269" s="615" t="s">
        <v>120</v>
      </c>
      <c r="C269" s="87" t="s">
        <v>1638</v>
      </c>
      <c r="D269" s="87"/>
      <c r="E269" s="88" t="s">
        <v>757</v>
      </c>
      <c r="F269" s="616">
        <v>4900</v>
      </c>
      <c r="G269" s="616">
        <v>4900</v>
      </c>
      <c r="H269" s="616">
        <v>0</v>
      </c>
      <c r="I269" s="616">
        <v>0</v>
      </c>
      <c r="J269" s="616">
        <v>0</v>
      </c>
      <c r="K269" s="616">
        <v>4900</v>
      </c>
      <c r="L269" s="616">
        <v>1000</v>
      </c>
      <c r="M269" s="87"/>
      <c r="N269" s="83"/>
    </row>
    <row r="270" spans="1:14" s="263" customFormat="1" ht="25.5">
      <c r="A270" s="608">
        <v>3</v>
      </c>
      <c r="B270" s="603" t="s">
        <v>1346</v>
      </c>
      <c r="C270" s="83" t="s">
        <v>528</v>
      </c>
      <c r="D270" s="83" t="s">
        <v>830</v>
      </c>
      <c r="E270" s="88" t="s">
        <v>757</v>
      </c>
      <c r="F270" s="604">
        <v>16050</v>
      </c>
      <c r="G270" s="604">
        <v>16050</v>
      </c>
      <c r="H270" s="604">
        <v>0</v>
      </c>
      <c r="I270" s="604">
        <v>0</v>
      </c>
      <c r="J270" s="604">
        <v>0</v>
      </c>
      <c r="K270" s="604">
        <v>16050</v>
      </c>
      <c r="L270" s="604">
        <v>4100</v>
      </c>
      <c r="M270" s="83" t="s">
        <v>47</v>
      </c>
      <c r="N270" s="83"/>
    </row>
    <row r="271" spans="1:14" s="263" customFormat="1" ht="12.75">
      <c r="A271" s="611" t="s">
        <v>401</v>
      </c>
      <c r="B271" s="612" t="s">
        <v>434</v>
      </c>
      <c r="C271" s="86"/>
      <c r="D271" s="86"/>
      <c r="E271" s="92"/>
      <c r="F271" s="613">
        <v>118984.9</v>
      </c>
      <c r="G271" s="613">
        <v>74984.9</v>
      </c>
      <c r="H271" s="613">
        <v>23171</v>
      </c>
      <c r="I271" s="613">
        <v>18228</v>
      </c>
      <c r="J271" s="613"/>
      <c r="K271" s="613">
        <v>56756.9</v>
      </c>
      <c r="L271" s="613">
        <v>15000</v>
      </c>
      <c r="M271" s="86"/>
      <c r="N271" s="611"/>
    </row>
    <row r="272" spans="1:14" s="263" customFormat="1" ht="13.5">
      <c r="A272" s="84" t="s">
        <v>435</v>
      </c>
      <c r="B272" s="600" t="s">
        <v>706</v>
      </c>
      <c r="C272" s="84"/>
      <c r="D272" s="84"/>
      <c r="E272" s="85"/>
      <c r="F272" s="619">
        <v>23171</v>
      </c>
      <c r="G272" s="619">
        <v>23171</v>
      </c>
      <c r="H272" s="619">
        <v>23171</v>
      </c>
      <c r="I272" s="619">
        <v>18228</v>
      </c>
      <c r="J272" s="619">
        <v>18228</v>
      </c>
      <c r="K272" s="619">
        <v>4943</v>
      </c>
      <c r="L272" s="619">
        <v>2000</v>
      </c>
      <c r="M272" s="84"/>
      <c r="N272" s="84"/>
    </row>
    <row r="273" spans="1:14" s="263" customFormat="1" ht="63.75">
      <c r="A273" s="83">
        <v>1</v>
      </c>
      <c r="B273" s="620" t="s">
        <v>436</v>
      </c>
      <c r="C273" s="89" t="s">
        <v>1077</v>
      </c>
      <c r="D273" s="90"/>
      <c r="E273" s="91" t="s">
        <v>754</v>
      </c>
      <c r="F273" s="621">
        <v>23171</v>
      </c>
      <c r="G273" s="621">
        <v>23171</v>
      </c>
      <c r="H273" s="609">
        <v>23171</v>
      </c>
      <c r="I273" s="621">
        <v>18228</v>
      </c>
      <c r="J273" s="621">
        <v>18228</v>
      </c>
      <c r="K273" s="609">
        <v>4943</v>
      </c>
      <c r="L273" s="609">
        <v>2000</v>
      </c>
      <c r="M273" s="83" t="s">
        <v>864</v>
      </c>
      <c r="N273" s="83"/>
    </row>
    <row r="274" spans="1:14" s="263" customFormat="1" ht="13.5">
      <c r="A274" s="599" t="s">
        <v>1408</v>
      </c>
      <c r="B274" s="600" t="s">
        <v>705</v>
      </c>
      <c r="C274" s="84"/>
      <c r="D274" s="84"/>
      <c r="E274" s="85"/>
      <c r="F274" s="601">
        <v>95813.9</v>
      </c>
      <c r="G274" s="601">
        <v>51813.9</v>
      </c>
      <c r="H274" s="601">
        <v>0</v>
      </c>
      <c r="I274" s="601">
        <v>0</v>
      </c>
      <c r="J274" s="601">
        <v>0</v>
      </c>
      <c r="K274" s="601">
        <v>51813.9</v>
      </c>
      <c r="L274" s="601">
        <v>13000</v>
      </c>
      <c r="M274" s="84"/>
      <c r="N274" s="599"/>
    </row>
    <row r="275" spans="1:14" s="263" customFormat="1" ht="51">
      <c r="A275" s="597">
        <v>1</v>
      </c>
      <c r="B275" s="603" t="s">
        <v>144</v>
      </c>
      <c r="C275" s="83" t="s">
        <v>275</v>
      </c>
      <c r="D275" s="83" t="s">
        <v>1078</v>
      </c>
      <c r="E275" s="82" t="s">
        <v>757</v>
      </c>
      <c r="F275" s="604">
        <v>64000</v>
      </c>
      <c r="G275" s="604">
        <v>20000</v>
      </c>
      <c r="H275" s="596">
        <v>0</v>
      </c>
      <c r="I275" s="604">
        <v>0</v>
      </c>
      <c r="J275" s="604">
        <v>0</v>
      </c>
      <c r="K275" s="604">
        <v>20000</v>
      </c>
      <c r="L275" s="604">
        <v>6000</v>
      </c>
      <c r="M275" s="83" t="s">
        <v>864</v>
      </c>
      <c r="N275" s="622"/>
    </row>
    <row r="276" spans="1:14" s="263" customFormat="1" ht="38.25">
      <c r="A276" s="83">
        <v>2</v>
      </c>
      <c r="B276" s="603" t="s">
        <v>402</v>
      </c>
      <c r="C276" s="83" t="s">
        <v>528</v>
      </c>
      <c r="D276" s="83" t="s">
        <v>1079</v>
      </c>
      <c r="E276" s="82" t="s">
        <v>1441</v>
      </c>
      <c r="F276" s="609">
        <v>6446</v>
      </c>
      <c r="G276" s="609">
        <v>6446</v>
      </c>
      <c r="H276" s="609">
        <v>0</v>
      </c>
      <c r="I276" s="609">
        <v>0</v>
      </c>
      <c r="J276" s="609">
        <v>0</v>
      </c>
      <c r="K276" s="609">
        <v>6446</v>
      </c>
      <c r="L276" s="609">
        <v>3000</v>
      </c>
      <c r="M276" s="83" t="s">
        <v>865</v>
      </c>
      <c r="N276" s="623"/>
    </row>
    <row r="277" spans="1:14" s="263" customFormat="1" ht="25.5">
      <c r="A277" s="597">
        <v>3</v>
      </c>
      <c r="B277" s="603" t="s">
        <v>1497</v>
      </c>
      <c r="C277" s="83" t="s">
        <v>528</v>
      </c>
      <c r="D277" s="83" t="s">
        <v>155</v>
      </c>
      <c r="E277" s="82" t="s">
        <v>757</v>
      </c>
      <c r="F277" s="609">
        <v>19990</v>
      </c>
      <c r="G277" s="609">
        <v>19990</v>
      </c>
      <c r="H277" s="609">
        <v>0</v>
      </c>
      <c r="I277" s="609">
        <v>0</v>
      </c>
      <c r="J277" s="609">
        <v>0</v>
      </c>
      <c r="K277" s="609">
        <v>19990</v>
      </c>
      <c r="L277" s="609">
        <v>2000</v>
      </c>
      <c r="M277" s="83" t="s">
        <v>1498</v>
      </c>
      <c r="N277" s="623"/>
    </row>
    <row r="278" spans="1:14" s="263" customFormat="1" ht="25.5">
      <c r="A278" s="83">
        <v>4</v>
      </c>
      <c r="B278" s="603" t="s">
        <v>403</v>
      </c>
      <c r="C278" s="83" t="s">
        <v>528</v>
      </c>
      <c r="D278" s="83" t="s">
        <v>1080</v>
      </c>
      <c r="E278" s="82" t="s">
        <v>757</v>
      </c>
      <c r="F278" s="609">
        <v>5377.9</v>
      </c>
      <c r="G278" s="609">
        <v>5377.9</v>
      </c>
      <c r="H278" s="609">
        <v>0</v>
      </c>
      <c r="I278" s="609">
        <v>0</v>
      </c>
      <c r="J278" s="609">
        <v>0</v>
      </c>
      <c r="K278" s="609">
        <v>5377.9</v>
      </c>
      <c r="L278" s="609">
        <v>2000</v>
      </c>
      <c r="M278" s="83" t="s">
        <v>866</v>
      </c>
      <c r="N278" s="623"/>
    </row>
    <row r="279" spans="1:14" s="263" customFormat="1" ht="12.75">
      <c r="A279" s="611" t="s">
        <v>923</v>
      </c>
      <c r="B279" s="624" t="s">
        <v>1347</v>
      </c>
      <c r="C279" s="83"/>
      <c r="D279" s="83"/>
      <c r="E279" s="82"/>
      <c r="F279" s="596">
        <v>377281</v>
      </c>
      <c r="G279" s="596">
        <v>374192</v>
      </c>
      <c r="H279" s="596">
        <v>160000</v>
      </c>
      <c r="I279" s="596">
        <v>120467</v>
      </c>
      <c r="J279" s="596">
        <v>76435</v>
      </c>
      <c r="K279" s="596">
        <v>256422</v>
      </c>
      <c r="L279" s="596">
        <v>70000</v>
      </c>
      <c r="M279" s="594"/>
      <c r="N279" s="597"/>
    </row>
    <row r="280" spans="1:14" s="263" customFormat="1" ht="12.75">
      <c r="A280" s="611" t="s">
        <v>702</v>
      </c>
      <c r="B280" s="625" t="s">
        <v>706</v>
      </c>
      <c r="C280" s="86"/>
      <c r="D280" s="86"/>
      <c r="E280" s="92"/>
      <c r="F280" s="613">
        <v>229822</v>
      </c>
      <c r="G280" s="613">
        <v>229430</v>
      </c>
      <c r="H280" s="613">
        <v>160000</v>
      </c>
      <c r="I280" s="613">
        <v>120467</v>
      </c>
      <c r="J280" s="613">
        <v>76435</v>
      </c>
      <c r="K280" s="613">
        <v>108963</v>
      </c>
      <c r="L280" s="613">
        <v>42000</v>
      </c>
      <c r="M280" s="611"/>
      <c r="N280" s="611"/>
    </row>
    <row r="281" spans="1:14" s="263" customFormat="1" ht="38.25">
      <c r="A281" s="597">
        <v>1</v>
      </c>
      <c r="B281" s="603" t="s">
        <v>145</v>
      </c>
      <c r="C281" s="83" t="s">
        <v>528</v>
      </c>
      <c r="D281" s="83"/>
      <c r="E281" s="82" t="s">
        <v>1670</v>
      </c>
      <c r="F281" s="604">
        <v>25157</v>
      </c>
      <c r="G281" s="604">
        <v>25157</v>
      </c>
      <c r="H281" s="604">
        <v>15000</v>
      </c>
      <c r="I281" s="604">
        <v>11500</v>
      </c>
      <c r="J281" s="604">
        <v>11500</v>
      </c>
      <c r="K281" s="604">
        <v>13657</v>
      </c>
      <c r="L281" s="604">
        <v>6000</v>
      </c>
      <c r="M281" s="83" t="s">
        <v>1452</v>
      </c>
      <c r="N281" s="83"/>
    </row>
    <row r="282" spans="1:14" s="263" customFormat="1" ht="12.75">
      <c r="A282" s="597">
        <v>2</v>
      </c>
      <c r="B282" s="603" t="s">
        <v>1348</v>
      </c>
      <c r="C282" s="83" t="s">
        <v>1057</v>
      </c>
      <c r="D282" s="83"/>
      <c r="E282" s="82" t="s">
        <v>1058</v>
      </c>
      <c r="F282" s="604">
        <v>7188</v>
      </c>
      <c r="G282" s="604">
        <v>7188</v>
      </c>
      <c r="H282" s="604">
        <v>5500</v>
      </c>
      <c r="I282" s="604">
        <v>5350</v>
      </c>
      <c r="J282" s="604">
        <v>2000</v>
      </c>
      <c r="K282" s="604">
        <v>1838</v>
      </c>
      <c r="L282" s="604">
        <v>400</v>
      </c>
      <c r="M282" s="83" t="s">
        <v>1348</v>
      </c>
      <c r="N282" s="597"/>
    </row>
    <row r="283" spans="1:14" s="263" customFormat="1" ht="25.5">
      <c r="A283" s="597">
        <v>3</v>
      </c>
      <c r="B283" s="603" t="s">
        <v>1349</v>
      </c>
      <c r="C283" s="83" t="s">
        <v>1057</v>
      </c>
      <c r="D283" s="83"/>
      <c r="E283" s="82" t="s">
        <v>1059</v>
      </c>
      <c r="F283" s="604">
        <v>11144</v>
      </c>
      <c r="G283" s="604">
        <v>11144</v>
      </c>
      <c r="H283" s="604">
        <v>8000</v>
      </c>
      <c r="I283" s="604">
        <v>5000</v>
      </c>
      <c r="J283" s="604">
        <v>5000</v>
      </c>
      <c r="K283" s="604">
        <v>6144</v>
      </c>
      <c r="L283" s="604">
        <v>3500</v>
      </c>
      <c r="M283" s="83" t="s">
        <v>1395</v>
      </c>
      <c r="N283" s="597"/>
    </row>
    <row r="284" spans="1:14" s="263" customFormat="1" ht="25.5">
      <c r="A284" s="597">
        <v>4</v>
      </c>
      <c r="B284" s="603" t="s">
        <v>1350</v>
      </c>
      <c r="C284" s="83" t="s">
        <v>528</v>
      </c>
      <c r="D284" s="83"/>
      <c r="E284" s="82" t="s">
        <v>1059</v>
      </c>
      <c r="F284" s="604">
        <v>7676</v>
      </c>
      <c r="G284" s="604">
        <v>7676</v>
      </c>
      <c r="H284" s="604">
        <v>5000</v>
      </c>
      <c r="I284" s="604">
        <v>3700</v>
      </c>
      <c r="J284" s="604">
        <v>3700</v>
      </c>
      <c r="K284" s="604">
        <v>3976</v>
      </c>
      <c r="L284" s="604">
        <v>2300</v>
      </c>
      <c r="M284" s="83" t="s">
        <v>1453</v>
      </c>
      <c r="N284" s="597"/>
    </row>
    <row r="285" spans="1:14" s="263" customFormat="1" ht="25.5">
      <c r="A285" s="626">
        <v>5</v>
      </c>
      <c r="B285" s="603" t="s">
        <v>1351</v>
      </c>
      <c r="C285" s="83"/>
      <c r="D285" s="83"/>
      <c r="E285" s="82" t="s">
        <v>1059</v>
      </c>
      <c r="F285" s="627">
        <v>12010</v>
      </c>
      <c r="G285" s="627">
        <v>12010</v>
      </c>
      <c r="H285" s="627">
        <v>5000</v>
      </c>
      <c r="I285" s="627">
        <v>5000</v>
      </c>
      <c r="J285" s="627">
        <v>5000</v>
      </c>
      <c r="K285" s="627">
        <v>7010</v>
      </c>
      <c r="L285" s="627">
        <v>5000</v>
      </c>
      <c r="M285" s="597" t="s">
        <v>1454</v>
      </c>
      <c r="N285" s="626"/>
    </row>
    <row r="286" spans="1:14" s="263" customFormat="1" ht="25.5">
      <c r="A286" s="626">
        <v>6</v>
      </c>
      <c r="B286" s="603" t="s">
        <v>404</v>
      </c>
      <c r="C286" s="83" t="s">
        <v>528</v>
      </c>
      <c r="D286" s="83" t="s">
        <v>830</v>
      </c>
      <c r="E286" s="82" t="s">
        <v>1239</v>
      </c>
      <c r="F286" s="627">
        <v>4909</v>
      </c>
      <c r="G286" s="627">
        <v>4909</v>
      </c>
      <c r="H286" s="627">
        <v>4000</v>
      </c>
      <c r="I286" s="627">
        <v>3700</v>
      </c>
      <c r="J286" s="627">
        <v>3700</v>
      </c>
      <c r="K286" s="627">
        <v>1209</v>
      </c>
      <c r="L286" s="627">
        <v>350</v>
      </c>
      <c r="M286" s="83" t="s">
        <v>1396</v>
      </c>
      <c r="N286" s="626"/>
    </row>
    <row r="287" spans="1:14" s="263" customFormat="1" ht="25.5">
      <c r="A287" s="626">
        <v>7</v>
      </c>
      <c r="B287" s="603" t="s">
        <v>1028</v>
      </c>
      <c r="C287" s="83" t="s">
        <v>965</v>
      </c>
      <c r="D287" s="83"/>
      <c r="E287" s="82" t="s">
        <v>1059</v>
      </c>
      <c r="F287" s="627">
        <v>26500</v>
      </c>
      <c r="G287" s="627">
        <v>26500</v>
      </c>
      <c r="H287" s="604">
        <v>11000</v>
      </c>
      <c r="I287" s="627">
        <v>9800</v>
      </c>
      <c r="J287" s="627">
        <v>4800</v>
      </c>
      <c r="K287" s="627">
        <v>16700</v>
      </c>
      <c r="L287" s="627">
        <v>5000</v>
      </c>
      <c r="M287" s="83" t="s">
        <v>261</v>
      </c>
      <c r="N287" s="626"/>
    </row>
    <row r="288" spans="1:14" s="263" customFormat="1" ht="25.5">
      <c r="A288" s="626">
        <v>8</v>
      </c>
      <c r="B288" s="603" t="s">
        <v>1029</v>
      </c>
      <c r="C288" s="83" t="s">
        <v>648</v>
      </c>
      <c r="D288" s="83"/>
      <c r="E288" s="82"/>
      <c r="F288" s="627">
        <v>9132</v>
      </c>
      <c r="G288" s="627">
        <v>9132</v>
      </c>
      <c r="H288" s="627">
        <v>8000</v>
      </c>
      <c r="I288" s="627">
        <v>5182</v>
      </c>
      <c r="J288" s="627"/>
      <c r="K288" s="627">
        <v>3950</v>
      </c>
      <c r="L288" s="627">
        <v>1000</v>
      </c>
      <c r="M288" s="83" t="s">
        <v>261</v>
      </c>
      <c r="N288" s="626"/>
    </row>
    <row r="289" spans="1:14" s="263" customFormat="1" ht="38.25">
      <c r="A289" s="626">
        <v>9</v>
      </c>
      <c r="B289" s="603" t="s">
        <v>1040</v>
      </c>
      <c r="C289" s="83" t="s">
        <v>1638</v>
      </c>
      <c r="D289" s="83"/>
      <c r="E289" s="82" t="s">
        <v>1147</v>
      </c>
      <c r="F289" s="627">
        <v>69690</v>
      </c>
      <c r="G289" s="627">
        <v>69690</v>
      </c>
      <c r="H289" s="627">
        <v>50000</v>
      </c>
      <c r="I289" s="627">
        <v>30500</v>
      </c>
      <c r="J289" s="627"/>
      <c r="K289" s="627">
        <v>39190</v>
      </c>
      <c r="L289" s="627">
        <v>13000</v>
      </c>
      <c r="M289" s="83" t="s">
        <v>261</v>
      </c>
      <c r="N289" s="626"/>
    </row>
    <row r="290" spans="1:14" s="263" customFormat="1" ht="25.5">
      <c r="A290" s="626">
        <v>10</v>
      </c>
      <c r="B290" s="603" t="s">
        <v>405</v>
      </c>
      <c r="C290" s="83" t="s">
        <v>528</v>
      </c>
      <c r="D290" s="83" t="s">
        <v>830</v>
      </c>
      <c r="E290" s="82" t="s">
        <v>1147</v>
      </c>
      <c r="F290" s="627">
        <v>4410</v>
      </c>
      <c r="G290" s="627">
        <v>4410</v>
      </c>
      <c r="H290" s="627">
        <v>3500</v>
      </c>
      <c r="I290" s="627">
        <v>2900</v>
      </c>
      <c r="J290" s="627">
        <v>2900</v>
      </c>
      <c r="K290" s="627">
        <v>1510</v>
      </c>
      <c r="L290" s="627">
        <v>450</v>
      </c>
      <c r="M290" s="83" t="s">
        <v>867</v>
      </c>
      <c r="N290" s="626"/>
    </row>
    <row r="291" spans="1:14" s="263" customFormat="1" ht="25.5">
      <c r="A291" s="626">
        <v>11</v>
      </c>
      <c r="B291" s="603" t="s">
        <v>406</v>
      </c>
      <c r="C291" s="83" t="s">
        <v>528</v>
      </c>
      <c r="D291" s="83" t="s">
        <v>1081</v>
      </c>
      <c r="E291" s="82" t="s">
        <v>1082</v>
      </c>
      <c r="F291" s="627">
        <v>52006</v>
      </c>
      <c r="G291" s="627">
        <v>51614</v>
      </c>
      <c r="H291" s="627">
        <v>45000</v>
      </c>
      <c r="I291" s="627">
        <v>37835</v>
      </c>
      <c r="J291" s="627">
        <v>37835</v>
      </c>
      <c r="K291" s="627">
        <v>13779</v>
      </c>
      <c r="L291" s="627">
        <v>5000</v>
      </c>
      <c r="M291" s="83" t="s">
        <v>406</v>
      </c>
      <c r="N291" s="626"/>
    </row>
    <row r="292" spans="1:14" s="263" customFormat="1" ht="12.75">
      <c r="A292" s="611" t="s">
        <v>704</v>
      </c>
      <c r="B292" s="625" t="s">
        <v>705</v>
      </c>
      <c r="C292" s="86"/>
      <c r="D292" s="86"/>
      <c r="E292" s="92"/>
      <c r="F292" s="613">
        <v>147459</v>
      </c>
      <c r="G292" s="613">
        <v>144762</v>
      </c>
      <c r="H292" s="613">
        <v>0</v>
      </c>
      <c r="I292" s="613">
        <v>0</v>
      </c>
      <c r="J292" s="613">
        <v>0</v>
      </c>
      <c r="K292" s="613">
        <v>147459</v>
      </c>
      <c r="L292" s="613">
        <v>28000</v>
      </c>
      <c r="M292" s="611"/>
      <c r="N292" s="611"/>
    </row>
    <row r="293" spans="1:14" s="263" customFormat="1" ht="12.75">
      <c r="A293" s="626">
        <v>1</v>
      </c>
      <c r="B293" s="603" t="s">
        <v>1041</v>
      </c>
      <c r="C293" s="83" t="s">
        <v>708</v>
      </c>
      <c r="D293" s="81" t="s">
        <v>1060</v>
      </c>
      <c r="E293" s="93" t="s">
        <v>1061</v>
      </c>
      <c r="F293" s="627">
        <v>103843</v>
      </c>
      <c r="G293" s="627">
        <v>103843</v>
      </c>
      <c r="H293" s="627">
        <v>0</v>
      </c>
      <c r="I293" s="627">
        <v>0</v>
      </c>
      <c r="J293" s="627">
        <v>0</v>
      </c>
      <c r="K293" s="627">
        <v>103843</v>
      </c>
      <c r="L293" s="627">
        <v>9000</v>
      </c>
      <c r="M293" s="626" t="s">
        <v>1454</v>
      </c>
      <c r="N293" s="626"/>
    </row>
    <row r="294" spans="1:14" s="263" customFormat="1" ht="12.75">
      <c r="A294" s="626">
        <v>2</v>
      </c>
      <c r="B294" s="603" t="s">
        <v>1043</v>
      </c>
      <c r="C294" s="83" t="s">
        <v>1063</v>
      </c>
      <c r="D294" s="81"/>
      <c r="E294" s="93" t="s">
        <v>1059</v>
      </c>
      <c r="F294" s="627">
        <v>9523</v>
      </c>
      <c r="G294" s="627">
        <v>9523</v>
      </c>
      <c r="H294" s="627">
        <v>0</v>
      </c>
      <c r="I294" s="627">
        <v>0</v>
      </c>
      <c r="J294" s="627">
        <v>0</v>
      </c>
      <c r="K294" s="627">
        <v>9523</v>
      </c>
      <c r="L294" s="627">
        <v>4500</v>
      </c>
      <c r="M294" s="81" t="s">
        <v>722</v>
      </c>
      <c r="N294" s="626"/>
    </row>
    <row r="295" spans="1:14" s="263" customFormat="1" ht="38.25">
      <c r="A295" s="626">
        <v>3</v>
      </c>
      <c r="B295" s="628" t="s">
        <v>1045</v>
      </c>
      <c r="C295" s="83" t="s">
        <v>1638</v>
      </c>
      <c r="D295" s="81"/>
      <c r="E295" s="93" t="s">
        <v>757</v>
      </c>
      <c r="F295" s="627">
        <v>1671</v>
      </c>
      <c r="G295" s="627">
        <v>1671</v>
      </c>
      <c r="H295" s="627">
        <v>0</v>
      </c>
      <c r="I295" s="627">
        <v>0</v>
      </c>
      <c r="J295" s="627">
        <v>0</v>
      </c>
      <c r="K295" s="627">
        <v>1671</v>
      </c>
      <c r="L295" s="627">
        <v>1000</v>
      </c>
      <c r="M295" s="81" t="s">
        <v>1456</v>
      </c>
      <c r="N295" s="626"/>
    </row>
    <row r="296" spans="1:14" s="263" customFormat="1" ht="38.25">
      <c r="A296" s="626">
        <v>4</v>
      </c>
      <c r="B296" s="603" t="s">
        <v>407</v>
      </c>
      <c r="C296" s="83" t="s">
        <v>528</v>
      </c>
      <c r="D296" s="81" t="s">
        <v>830</v>
      </c>
      <c r="E296" s="93" t="s">
        <v>757</v>
      </c>
      <c r="F296" s="627">
        <v>2697</v>
      </c>
      <c r="G296" s="627"/>
      <c r="H296" s="627">
        <v>0</v>
      </c>
      <c r="I296" s="627">
        <v>0</v>
      </c>
      <c r="J296" s="627">
        <v>0</v>
      </c>
      <c r="K296" s="627">
        <v>2697</v>
      </c>
      <c r="L296" s="627">
        <v>1000</v>
      </c>
      <c r="M296" s="83" t="s">
        <v>868</v>
      </c>
      <c r="N296" s="81"/>
    </row>
    <row r="297" spans="1:14" s="263" customFormat="1" ht="25.5">
      <c r="A297" s="626">
        <v>5</v>
      </c>
      <c r="B297" s="628" t="s">
        <v>1042</v>
      </c>
      <c r="C297" s="83" t="s">
        <v>528</v>
      </c>
      <c r="D297" s="81"/>
      <c r="E297" s="93" t="s">
        <v>1062</v>
      </c>
      <c r="F297" s="627">
        <v>2684</v>
      </c>
      <c r="G297" s="627">
        <v>2684</v>
      </c>
      <c r="H297" s="627">
        <v>0</v>
      </c>
      <c r="I297" s="627">
        <v>0</v>
      </c>
      <c r="J297" s="627">
        <v>0</v>
      </c>
      <c r="K297" s="627">
        <v>2684</v>
      </c>
      <c r="L297" s="627">
        <v>1500</v>
      </c>
      <c r="M297" s="81" t="s">
        <v>1455</v>
      </c>
      <c r="N297" s="626"/>
    </row>
    <row r="298" spans="1:14" s="263" customFormat="1" ht="12.75">
      <c r="A298" s="626">
        <v>6</v>
      </c>
      <c r="B298" s="628" t="s">
        <v>1044</v>
      </c>
      <c r="C298" s="83" t="s">
        <v>528</v>
      </c>
      <c r="D298" s="81"/>
      <c r="E298" s="93" t="s">
        <v>1059</v>
      </c>
      <c r="F298" s="627">
        <v>4140</v>
      </c>
      <c r="G298" s="627">
        <v>4140</v>
      </c>
      <c r="H298" s="627">
        <v>0</v>
      </c>
      <c r="I298" s="627">
        <v>0</v>
      </c>
      <c r="J298" s="627">
        <v>0</v>
      </c>
      <c r="K298" s="627">
        <v>4140</v>
      </c>
      <c r="L298" s="627">
        <v>2000</v>
      </c>
      <c r="M298" s="81" t="s">
        <v>397</v>
      </c>
      <c r="N298" s="626"/>
    </row>
    <row r="299" spans="1:14" s="263" customFormat="1" ht="12.75">
      <c r="A299" s="626">
        <v>7</v>
      </c>
      <c r="B299" s="628" t="s">
        <v>723</v>
      </c>
      <c r="C299" s="83" t="s">
        <v>528</v>
      </c>
      <c r="D299" s="81"/>
      <c r="E299" s="93" t="s">
        <v>1059</v>
      </c>
      <c r="F299" s="627">
        <v>5409</v>
      </c>
      <c r="G299" s="627">
        <v>5409</v>
      </c>
      <c r="H299" s="627">
        <v>0</v>
      </c>
      <c r="I299" s="627">
        <v>0</v>
      </c>
      <c r="J299" s="627">
        <v>0</v>
      </c>
      <c r="K299" s="627">
        <v>5409</v>
      </c>
      <c r="L299" s="627">
        <v>2000</v>
      </c>
      <c r="M299" s="81" t="s">
        <v>724</v>
      </c>
      <c r="N299" s="626"/>
    </row>
    <row r="300" spans="1:14" s="263" customFormat="1" ht="25.5">
      <c r="A300" s="626">
        <v>8</v>
      </c>
      <c r="B300" s="628" t="s">
        <v>577</v>
      </c>
      <c r="C300" s="83" t="s">
        <v>528</v>
      </c>
      <c r="D300" s="81"/>
      <c r="E300" s="93" t="s">
        <v>757</v>
      </c>
      <c r="F300" s="627">
        <v>8645</v>
      </c>
      <c r="G300" s="627">
        <v>8645</v>
      </c>
      <c r="H300" s="627">
        <v>0</v>
      </c>
      <c r="I300" s="627">
        <v>0</v>
      </c>
      <c r="J300" s="627">
        <v>0</v>
      </c>
      <c r="K300" s="627">
        <v>8645</v>
      </c>
      <c r="L300" s="627">
        <v>4000</v>
      </c>
      <c r="M300" s="81" t="s">
        <v>1397</v>
      </c>
      <c r="N300" s="626"/>
    </row>
    <row r="301" spans="1:14" s="263" customFormat="1" ht="25.5">
      <c r="A301" s="626">
        <v>9</v>
      </c>
      <c r="B301" s="628" t="s">
        <v>1646</v>
      </c>
      <c r="C301" s="83" t="s">
        <v>708</v>
      </c>
      <c r="D301" s="81" t="s">
        <v>1647</v>
      </c>
      <c r="E301" s="93" t="s">
        <v>757</v>
      </c>
      <c r="F301" s="627">
        <v>8847</v>
      </c>
      <c r="G301" s="627">
        <v>8847</v>
      </c>
      <c r="H301" s="627">
        <v>0</v>
      </c>
      <c r="I301" s="627">
        <v>0</v>
      </c>
      <c r="J301" s="627">
        <v>0</v>
      </c>
      <c r="K301" s="627">
        <v>8847</v>
      </c>
      <c r="L301" s="627">
        <v>3000</v>
      </c>
      <c r="M301" s="81" t="s">
        <v>1646</v>
      </c>
      <c r="N301" s="626"/>
    </row>
    <row r="302" spans="1:14" s="263" customFormat="1" ht="12.75">
      <c r="A302" s="611" t="s">
        <v>924</v>
      </c>
      <c r="B302" s="625" t="s">
        <v>1722</v>
      </c>
      <c r="C302" s="83"/>
      <c r="D302" s="81"/>
      <c r="E302" s="93"/>
      <c r="F302" s="613">
        <v>329452.678</v>
      </c>
      <c r="G302" s="613">
        <v>267953.678</v>
      </c>
      <c r="H302" s="613">
        <v>139950</v>
      </c>
      <c r="I302" s="613">
        <v>118300</v>
      </c>
      <c r="J302" s="613">
        <v>78300</v>
      </c>
      <c r="K302" s="613">
        <v>165781.678</v>
      </c>
      <c r="L302" s="613">
        <v>65000</v>
      </c>
      <c r="M302" s="611"/>
      <c r="N302" s="83"/>
    </row>
    <row r="303" spans="1:14" s="263" customFormat="1" ht="12.75">
      <c r="A303" s="611"/>
      <c r="B303" s="625" t="s">
        <v>728</v>
      </c>
      <c r="C303" s="83"/>
      <c r="D303" s="81"/>
      <c r="E303" s="93"/>
      <c r="F303" s="613">
        <v>287257.678</v>
      </c>
      <c r="G303" s="613">
        <v>225758.678</v>
      </c>
      <c r="H303" s="613">
        <v>129200</v>
      </c>
      <c r="I303" s="613">
        <v>104150</v>
      </c>
      <c r="J303" s="613">
        <v>64150</v>
      </c>
      <c r="K303" s="613">
        <v>137736.678</v>
      </c>
      <c r="L303" s="613">
        <v>50000</v>
      </c>
      <c r="M303" s="611"/>
      <c r="N303" s="83"/>
    </row>
    <row r="304" spans="1:14" s="263" customFormat="1" ht="12.75">
      <c r="A304" s="611" t="s">
        <v>702</v>
      </c>
      <c r="B304" s="625" t="s">
        <v>365</v>
      </c>
      <c r="C304" s="83"/>
      <c r="D304" s="81"/>
      <c r="E304" s="93"/>
      <c r="F304" s="613">
        <v>170557</v>
      </c>
      <c r="G304" s="613">
        <v>154364</v>
      </c>
      <c r="H304" s="613">
        <v>128000</v>
      </c>
      <c r="I304" s="613">
        <v>104150</v>
      </c>
      <c r="J304" s="613">
        <v>64150</v>
      </c>
      <c r="K304" s="613">
        <v>50214</v>
      </c>
      <c r="L304" s="613">
        <v>14500</v>
      </c>
      <c r="M304" s="626"/>
      <c r="N304" s="598"/>
    </row>
    <row r="305" spans="1:14" s="263" customFormat="1" ht="25.5">
      <c r="A305" s="626">
        <v>1</v>
      </c>
      <c r="B305" s="628" t="s">
        <v>408</v>
      </c>
      <c r="C305" s="83" t="s">
        <v>1632</v>
      </c>
      <c r="D305" s="81" t="s">
        <v>1073</v>
      </c>
      <c r="E305" s="93" t="s">
        <v>754</v>
      </c>
      <c r="F305" s="627">
        <v>19221</v>
      </c>
      <c r="G305" s="627">
        <v>22581</v>
      </c>
      <c r="H305" s="627">
        <v>18000</v>
      </c>
      <c r="I305" s="627">
        <v>16200</v>
      </c>
      <c r="J305" s="627">
        <v>16200</v>
      </c>
      <c r="K305" s="627">
        <v>6381</v>
      </c>
      <c r="L305" s="627">
        <v>2000</v>
      </c>
      <c r="M305" s="626" t="s">
        <v>710</v>
      </c>
      <c r="N305" s="598"/>
    </row>
    <row r="306" spans="1:14" s="263" customFormat="1" ht="25.5">
      <c r="A306" s="626">
        <v>2</v>
      </c>
      <c r="B306" s="628" t="s">
        <v>409</v>
      </c>
      <c r="C306" s="83" t="s">
        <v>796</v>
      </c>
      <c r="D306" s="81" t="s">
        <v>830</v>
      </c>
      <c r="E306" s="93" t="s">
        <v>820</v>
      </c>
      <c r="F306" s="627">
        <v>37040</v>
      </c>
      <c r="G306" s="627">
        <v>18025</v>
      </c>
      <c r="H306" s="627">
        <v>18000</v>
      </c>
      <c r="I306" s="627">
        <v>9000</v>
      </c>
      <c r="J306" s="627">
        <v>9000</v>
      </c>
      <c r="K306" s="627">
        <v>9025</v>
      </c>
      <c r="L306" s="627">
        <v>2000</v>
      </c>
      <c r="M306" s="81" t="s">
        <v>871</v>
      </c>
      <c r="N306" s="598"/>
    </row>
    <row r="307" spans="1:14" s="263" customFormat="1" ht="12.75">
      <c r="A307" s="626">
        <v>3</v>
      </c>
      <c r="B307" s="628" t="s">
        <v>1723</v>
      </c>
      <c r="C307" s="83" t="s">
        <v>528</v>
      </c>
      <c r="D307" s="81"/>
      <c r="E307" s="93" t="s">
        <v>1242</v>
      </c>
      <c r="F307" s="627">
        <v>16720</v>
      </c>
      <c r="G307" s="627">
        <v>16720</v>
      </c>
      <c r="H307" s="627">
        <v>10000</v>
      </c>
      <c r="I307" s="627">
        <v>10900</v>
      </c>
      <c r="J307" s="627">
        <v>10900</v>
      </c>
      <c r="K307" s="627">
        <v>5820</v>
      </c>
      <c r="L307" s="627">
        <v>2000</v>
      </c>
      <c r="M307" s="81" t="s">
        <v>665</v>
      </c>
      <c r="N307" s="81"/>
    </row>
    <row r="308" spans="1:14" s="263" customFormat="1" ht="12.75">
      <c r="A308" s="626">
        <v>4</v>
      </c>
      <c r="B308" s="628" t="s">
        <v>1724</v>
      </c>
      <c r="C308" s="83" t="s">
        <v>528</v>
      </c>
      <c r="D308" s="81"/>
      <c r="E308" s="93" t="s">
        <v>1241</v>
      </c>
      <c r="F308" s="627">
        <v>13850</v>
      </c>
      <c r="G308" s="627">
        <v>13318</v>
      </c>
      <c r="H308" s="627">
        <v>13000</v>
      </c>
      <c r="I308" s="627">
        <v>11050</v>
      </c>
      <c r="J308" s="627">
        <v>11050</v>
      </c>
      <c r="K308" s="627">
        <v>2268</v>
      </c>
      <c r="L308" s="627">
        <v>500</v>
      </c>
      <c r="M308" s="81" t="s">
        <v>1378</v>
      </c>
      <c r="N308" s="598"/>
    </row>
    <row r="309" spans="1:14" s="263" customFormat="1" ht="25.5">
      <c r="A309" s="626">
        <v>5</v>
      </c>
      <c r="B309" s="628" t="s">
        <v>410</v>
      </c>
      <c r="C309" s="83" t="s">
        <v>528</v>
      </c>
      <c r="D309" s="81" t="s">
        <v>1083</v>
      </c>
      <c r="E309" s="93" t="s">
        <v>1082</v>
      </c>
      <c r="F309" s="627">
        <v>59000</v>
      </c>
      <c r="G309" s="627">
        <v>59000</v>
      </c>
      <c r="H309" s="627">
        <v>58000</v>
      </c>
      <c r="I309" s="627">
        <v>50000</v>
      </c>
      <c r="J309" s="627">
        <v>10000</v>
      </c>
      <c r="K309" s="627">
        <v>9000</v>
      </c>
      <c r="L309" s="627">
        <v>2000</v>
      </c>
      <c r="M309" s="81" t="s">
        <v>869</v>
      </c>
      <c r="N309" s="598"/>
    </row>
    <row r="310" spans="1:14" s="263" customFormat="1" ht="25.5">
      <c r="A310" s="626">
        <v>6</v>
      </c>
      <c r="B310" s="628" t="s">
        <v>1725</v>
      </c>
      <c r="C310" s="83" t="s">
        <v>818</v>
      </c>
      <c r="D310" s="81" t="s">
        <v>440</v>
      </c>
      <c r="E310" s="93" t="s">
        <v>1147</v>
      </c>
      <c r="F310" s="627">
        <v>5126</v>
      </c>
      <c r="G310" s="627">
        <v>5126</v>
      </c>
      <c r="H310" s="627">
        <v>4000</v>
      </c>
      <c r="I310" s="627">
        <v>2000</v>
      </c>
      <c r="J310" s="627">
        <v>2000</v>
      </c>
      <c r="K310" s="627">
        <v>3126</v>
      </c>
      <c r="L310" s="627">
        <v>1000</v>
      </c>
      <c r="M310" s="81" t="s">
        <v>870</v>
      </c>
      <c r="N310" s="598"/>
    </row>
    <row r="311" spans="1:14" s="263" customFormat="1" ht="25.5">
      <c r="A311" s="626">
        <v>7</v>
      </c>
      <c r="B311" s="628" t="s">
        <v>680</v>
      </c>
      <c r="C311" s="83" t="s">
        <v>442</v>
      </c>
      <c r="D311" s="81" t="s">
        <v>443</v>
      </c>
      <c r="E311" s="93" t="s">
        <v>811</v>
      </c>
      <c r="F311" s="627">
        <v>19600</v>
      </c>
      <c r="G311" s="627">
        <v>19594</v>
      </c>
      <c r="H311" s="627">
        <v>7000</v>
      </c>
      <c r="I311" s="627">
        <v>5000</v>
      </c>
      <c r="J311" s="627">
        <v>5000</v>
      </c>
      <c r="K311" s="627">
        <v>14594</v>
      </c>
      <c r="L311" s="627">
        <v>5000</v>
      </c>
      <c r="M311" s="81" t="s">
        <v>666</v>
      </c>
      <c r="N311" s="598"/>
    </row>
    <row r="312" spans="1:14" s="263" customFormat="1" ht="12.75">
      <c r="A312" s="611" t="s">
        <v>704</v>
      </c>
      <c r="B312" s="625" t="s">
        <v>1726</v>
      </c>
      <c r="C312" s="94"/>
      <c r="D312" s="86"/>
      <c r="E312" s="92"/>
      <c r="F312" s="613">
        <v>116700.678</v>
      </c>
      <c r="G312" s="613">
        <v>71394.678</v>
      </c>
      <c r="H312" s="613">
        <v>1200</v>
      </c>
      <c r="I312" s="613">
        <v>0</v>
      </c>
      <c r="J312" s="613">
        <v>0</v>
      </c>
      <c r="K312" s="613">
        <v>87522.678</v>
      </c>
      <c r="L312" s="613">
        <v>28500</v>
      </c>
      <c r="M312" s="611"/>
      <c r="N312" s="598"/>
    </row>
    <row r="313" spans="1:14" s="263" customFormat="1" ht="25.5">
      <c r="A313" s="626">
        <v>1</v>
      </c>
      <c r="B313" s="628" t="s">
        <v>1727</v>
      </c>
      <c r="C313" s="83" t="s">
        <v>818</v>
      </c>
      <c r="D313" s="81" t="s">
        <v>441</v>
      </c>
      <c r="E313" s="93" t="s">
        <v>1147</v>
      </c>
      <c r="F313" s="532">
        <v>12260</v>
      </c>
      <c r="G313" s="627">
        <v>11954</v>
      </c>
      <c r="H313" s="627">
        <v>1200</v>
      </c>
      <c r="I313" s="627">
        <v>0</v>
      </c>
      <c r="J313" s="627">
        <v>0</v>
      </c>
      <c r="K313" s="627">
        <v>12260</v>
      </c>
      <c r="L313" s="627">
        <v>7000</v>
      </c>
      <c r="M313" s="81" t="s">
        <v>1462</v>
      </c>
      <c r="N313" s="598"/>
    </row>
    <row r="314" spans="1:14" s="263" customFormat="1" ht="25.5">
      <c r="A314" s="626">
        <v>2</v>
      </c>
      <c r="B314" s="628" t="s">
        <v>270</v>
      </c>
      <c r="C314" s="83" t="s">
        <v>528</v>
      </c>
      <c r="D314" s="81" t="s">
        <v>1064</v>
      </c>
      <c r="E314" s="93" t="s">
        <v>1157</v>
      </c>
      <c r="F314" s="532">
        <v>13340</v>
      </c>
      <c r="G314" s="532">
        <v>13340</v>
      </c>
      <c r="H314" s="627">
        <v>0</v>
      </c>
      <c r="I314" s="627">
        <v>0</v>
      </c>
      <c r="J314" s="627">
        <v>0</v>
      </c>
      <c r="K314" s="627">
        <v>13340</v>
      </c>
      <c r="L314" s="627">
        <v>7000</v>
      </c>
      <c r="M314" s="81" t="s">
        <v>665</v>
      </c>
      <c r="N314" s="598"/>
    </row>
    <row r="315" spans="1:14" s="263" customFormat="1" ht="25.5">
      <c r="A315" s="626">
        <v>3</v>
      </c>
      <c r="B315" s="628" t="s">
        <v>411</v>
      </c>
      <c r="C315" s="83" t="s">
        <v>1632</v>
      </c>
      <c r="D315" s="81" t="s">
        <v>1084</v>
      </c>
      <c r="E315" s="93" t="s">
        <v>757</v>
      </c>
      <c r="F315" s="532">
        <v>12538</v>
      </c>
      <c r="G315" s="532">
        <v>12538</v>
      </c>
      <c r="H315" s="627">
        <v>0</v>
      </c>
      <c r="I315" s="627">
        <v>0</v>
      </c>
      <c r="J315" s="627">
        <v>0</v>
      </c>
      <c r="K315" s="627">
        <v>12538</v>
      </c>
      <c r="L315" s="627">
        <v>3000</v>
      </c>
      <c r="M315" s="81" t="s">
        <v>871</v>
      </c>
      <c r="N315" s="598"/>
    </row>
    <row r="316" spans="1:14" s="263" customFormat="1" ht="25.5">
      <c r="A316" s="626">
        <v>4</v>
      </c>
      <c r="B316" s="628" t="s">
        <v>412</v>
      </c>
      <c r="C316" s="83" t="s">
        <v>528</v>
      </c>
      <c r="D316" s="81" t="s">
        <v>830</v>
      </c>
      <c r="E316" s="93" t="s">
        <v>757</v>
      </c>
      <c r="F316" s="532">
        <v>1734</v>
      </c>
      <c r="G316" s="532">
        <v>1734</v>
      </c>
      <c r="H316" s="627">
        <v>0</v>
      </c>
      <c r="I316" s="627">
        <v>0</v>
      </c>
      <c r="J316" s="627">
        <v>0</v>
      </c>
      <c r="K316" s="627">
        <v>1734</v>
      </c>
      <c r="L316" s="627">
        <v>1000</v>
      </c>
      <c r="M316" s="81" t="s">
        <v>872</v>
      </c>
      <c r="N316" s="598"/>
    </row>
    <row r="317" spans="1:14" s="263" customFormat="1" ht="25.5">
      <c r="A317" s="626">
        <v>5</v>
      </c>
      <c r="B317" s="628" t="s">
        <v>413</v>
      </c>
      <c r="C317" s="83" t="s">
        <v>275</v>
      </c>
      <c r="D317" s="81" t="s">
        <v>1084</v>
      </c>
      <c r="E317" s="93" t="s">
        <v>757</v>
      </c>
      <c r="F317" s="532">
        <v>11178</v>
      </c>
      <c r="G317" s="532">
        <v>11178</v>
      </c>
      <c r="H317" s="627">
        <v>0</v>
      </c>
      <c r="I317" s="627">
        <v>0</v>
      </c>
      <c r="J317" s="627">
        <v>0</v>
      </c>
      <c r="K317" s="627"/>
      <c r="L317" s="627">
        <v>3000</v>
      </c>
      <c r="M317" s="81" t="s">
        <v>871</v>
      </c>
      <c r="N317" s="598"/>
    </row>
    <row r="318" spans="1:14" s="263" customFormat="1" ht="51">
      <c r="A318" s="626">
        <v>6</v>
      </c>
      <c r="B318" s="628" t="s">
        <v>681</v>
      </c>
      <c r="C318" s="83" t="s">
        <v>528</v>
      </c>
      <c r="D318" s="81" t="s">
        <v>444</v>
      </c>
      <c r="E318" s="93" t="s">
        <v>1147</v>
      </c>
      <c r="F318" s="532">
        <v>19500</v>
      </c>
      <c r="G318" s="532">
        <v>19500</v>
      </c>
      <c r="H318" s="627">
        <v>0</v>
      </c>
      <c r="I318" s="627">
        <v>0</v>
      </c>
      <c r="J318" s="627">
        <v>0</v>
      </c>
      <c r="K318" s="627">
        <v>19500</v>
      </c>
      <c r="L318" s="627">
        <v>5000</v>
      </c>
      <c r="M318" s="81" t="s">
        <v>666</v>
      </c>
      <c r="N318" s="598"/>
    </row>
    <row r="319" spans="1:14" s="263" customFormat="1" ht="25.5">
      <c r="A319" s="626">
        <v>7</v>
      </c>
      <c r="B319" s="628" t="s">
        <v>414</v>
      </c>
      <c r="C319" s="83" t="s">
        <v>965</v>
      </c>
      <c r="D319" s="81" t="s">
        <v>1085</v>
      </c>
      <c r="E319" s="93" t="s">
        <v>1539</v>
      </c>
      <c r="F319" s="532">
        <v>1150.678</v>
      </c>
      <c r="G319" s="532">
        <v>1150.678</v>
      </c>
      <c r="H319" s="627">
        <v>0</v>
      </c>
      <c r="I319" s="627">
        <v>0</v>
      </c>
      <c r="J319" s="627">
        <v>0</v>
      </c>
      <c r="K319" s="627">
        <v>1150.678</v>
      </c>
      <c r="L319" s="627">
        <v>200</v>
      </c>
      <c r="M319" s="81" t="s">
        <v>873</v>
      </c>
      <c r="N319" s="598"/>
    </row>
    <row r="320" spans="1:14" s="263" customFormat="1" ht="12.75">
      <c r="A320" s="626">
        <v>8</v>
      </c>
      <c r="B320" s="628" t="s">
        <v>415</v>
      </c>
      <c r="C320" s="83" t="s">
        <v>528</v>
      </c>
      <c r="D320" s="81" t="s">
        <v>1084</v>
      </c>
      <c r="E320" s="93" t="s">
        <v>1442</v>
      </c>
      <c r="F320" s="532">
        <v>15000</v>
      </c>
      <c r="G320" s="532"/>
      <c r="H320" s="627">
        <v>0</v>
      </c>
      <c r="I320" s="627">
        <v>0</v>
      </c>
      <c r="J320" s="627">
        <v>0</v>
      </c>
      <c r="K320" s="627">
        <v>12000</v>
      </c>
      <c r="L320" s="627">
        <v>1500</v>
      </c>
      <c r="M320" s="81" t="s">
        <v>874</v>
      </c>
      <c r="N320" s="83" t="s">
        <v>725</v>
      </c>
    </row>
    <row r="321" spans="1:14" s="263" customFormat="1" ht="25.5">
      <c r="A321" s="626">
        <v>9</v>
      </c>
      <c r="B321" s="628" t="s">
        <v>416</v>
      </c>
      <c r="C321" s="83" t="s">
        <v>708</v>
      </c>
      <c r="D321" s="81" t="s">
        <v>826</v>
      </c>
      <c r="E321" s="93" t="s">
        <v>757</v>
      </c>
      <c r="F321" s="532">
        <v>30000</v>
      </c>
      <c r="G321" s="532"/>
      <c r="H321" s="627">
        <v>0</v>
      </c>
      <c r="I321" s="627">
        <v>0</v>
      </c>
      <c r="J321" s="627">
        <v>0</v>
      </c>
      <c r="K321" s="627">
        <v>15000</v>
      </c>
      <c r="L321" s="627">
        <v>800</v>
      </c>
      <c r="M321" s="81" t="s">
        <v>875</v>
      </c>
      <c r="N321" s="83" t="s">
        <v>725</v>
      </c>
    </row>
    <row r="322" spans="1:14" s="263" customFormat="1" ht="25.5">
      <c r="A322" s="94" t="s">
        <v>401</v>
      </c>
      <c r="B322" s="595" t="s">
        <v>726</v>
      </c>
      <c r="C322" s="94"/>
      <c r="D322" s="94"/>
      <c r="E322" s="95"/>
      <c r="F322" s="629"/>
      <c r="G322" s="629"/>
      <c r="H322" s="629"/>
      <c r="I322" s="629"/>
      <c r="J322" s="629"/>
      <c r="K322" s="629"/>
      <c r="L322" s="629">
        <v>7000</v>
      </c>
      <c r="M322" s="94" t="s">
        <v>1434</v>
      </c>
      <c r="N322" s="94"/>
    </row>
    <row r="323" spans="1:14" s="263" customFormat="1" ht="12.75">
      <c r="A323" s="94" t="s">
        <v>704</v>
      </c>
      <c r="B323" s="595" t="s">
        <v>1594</v>
      </c>
      <c r="C323" s="94"/>
      <c r="D323" s="94"/>
      <c r="E323" s="95"/>
      <c r="F323" s="629">
        <v>42195</v>
      </c>
      <c r="G323" s="629">
        <v>42195</v>
      </c>
      <c r="H323" s="629">
        <v>10750</v>
      </c>
      <c r="I323" s="629">
        <v>14150</v>
      </c>
      <c r="J323" s="629">
        <v>14150</v>
      </c>
      <c r="K323" s="629">
        <v>28045</v>
      </c>
      <c r="L323" s="629">
        <v>15000</v>
      </c>
      <c r="M323" s="94"/>
      <c r="N323" s="94"/>
    </row>
    <row r="324" spans="1:14" s="263" customFormat="1" ht="25.5">
      <c r="A324" s="35">
        <v>1</v>
      </c>
      <c r="B324" s="79" t="s">
        <v>233</v>
      </c>
      <c r="C324" s="1" t="s">
        <v>528</v>
      </c>
      <c r="D324" s="81"/>
      <c r="E324" s="93" t="s">
        <v>1149</v>
      </c>
      <c r="F324" s="198">
        <v>17650</v>
      </c>
      <c r="G324" s="532">
        <v>17650</v>
      </c>
      <c r="H324" s="196">
        <v>4150</v>
      </c>
      <c r="I324" s="199">
        <v>7650</v>
      </c>
      <c r="J324" s="532">
        <v>7650</v>
      </c>
      <c r="K324" s="532">
        <v>10000</v>
      </c>
      <c r="L324" s="196">
        <v>5000</v>
      </c>
      <c r="M324" s="1" t="s">
        <v>1648</v>
      </c>
      <c r="N324" s="630"/>
    </row>
    <row r="325" spans="1:14" s="263" customFormat="1" ht="25.5">
      <c r="A325" s="35">
        <v>2</v>
      </c>
      <c r="B325" s="79" t="s">
        <v>853</v>
      </c>
      <c r="C325" s="1" t="s">
        <v>648</v>
      </c>
      <c r="D325" s="81"/>
      <c r="E325" s="93" t="s">
        <v>1152</v>
      </c>
      <c r="F325" s="198">
        <v>12690</v>
      </c>
      <c r="G325" s="532">
        <v>12690</v>
      </c>
      <c r="H325" s="196">
        <v>3100</v>
      </c>
      <c r="I325" s="199">
        <v>3000</v>
      </c>
      <c r="J325" s="532">
        <v>3000</v>
      </c>
      <c r="K325" s="532">
        <v>9690</v>
      </c>
      <c r="L325" s="196">
        <v>5000</v>
      </c>
      <c r="M325" s="1" t="s">
        <v>1648</v>
      </c>
      <c r="N325" s="630"/>
    </row>
    <row r="326" spans="1:14" s="263" customFormat="1" ht="25.5">
      <c r="A326" s="35">
        <v>3</v>
      </c>
      <c r="B326" s="79" t="s">
        <v>854</v>
      </c>
      <c r="C326" s="1" t="s">
        <v>707</v>
      </c>
      <c r="D326" s="81"/>
      <c r="E326" s="93" t="s">
        <v>1147</v>
      </c>
      <c r="F326" s="198">
        <v>11855</v>
      </c>
      <c r="G326" s="532">
        <v>11855</v>
      </c>
      <c r="H326" s="196">
        <v>3500</v>
      </c>
      <c r="I326" s="199">
        <v>3500</v>
      </c>
      <c r="J326" s="532">
        <v>3500</v>
      </c>
      <c r="K326" s="532">
        <v>8355</v>
      </c>
      <c r="L326" s="196">
        <v>5000</v>
      </c>
      <c r="M326" s="1" t="s">
        <v>1649</v>
      </c>
      <c r="N326" s="630"/>
    </row>
    <row r="327" spans="1:14" s="263" customFormat="1" ht="36" customHeight="1">
      <c r="A327" s="611" t="s">
        <v>1505</v>
      </c>
      <c r="B327" s="612" t="s">
        <v>729</v>
      </c>
      <c r="C327" s="83"/>
      <c r="D327" s="81"/>
      <c r="E327" s="93"/>
      <c r="F327" s="613">
        <v>190911</v>
      </c>
      <c r="G327" s="613">
        <v>189963</v>
      </c>
      <c r="H327" s="613">
        <v>110489</v>
      </c>
      <c r="I327" s="613">
        <v>90845</v>
      </c>
      <c r="J327" s="613">
        <v>75836</v>
      </c>
      <c r="K327" s="613">
        <v>102148</v>
      </c>
      <c r="L327" s="613">
        <v>65000</v>
      </c>
      <c r="M327" s="626"/>
      <c r="N327" s="626"/>
    </row>
    <row r="328" spans="1:14" s="263" customFormat="1" ht="12.75">
      <c r="A328" s="611"/>
      <c r="B328" s="625" t="s">
        <v>730</v>
      </c>
      <c r="C328" s="83"/>
      <c r="D328" s="81"/>
      <c r="E328" s="93"/>
      <c r="F328" s="613">
        <v>190911</v>
      </c>
      <c r="G328" s="613">
        <v>189963</v>
      </c>
      <c r="H328" s="613">
        <v>110489</v>
      </c>
      <c r="I328" s="613">
        <v>90845</v>
      </c>
      <c r="J328" s="613">
        <v>75836</v>
      </c>
      <c r="K328" s="613">
        <v>102148</v>
      </c>
      <c r="L328" s="613">
        <v>50000</v>
      </c>
      <c r="M328" s="626"/>
      <c r="N328" s="626"/>
    </row>
    <row r="329" spans="1:14" s="263" customFormat="1" ht="12.75">
      <c r="A329" s="611" t="s">
        <v>702</v>
      </c>
      <c r="B329" s="625" t="s">
        <v>365</v>
      </c>
      <c r="C329" s="94"/>
      <c r="D329" s="86"/>
      <c r="E329" s="92"/>
      <c r="F329" s="613">
        <v>139009</v>
      </c>
      <c r="G329" s="613">
        <v>138061</v>
      </c>
      <c r="H329" s="613">
        <v>110489</v>
      </c>
      <c r="I329" s="613">
        <v>90845</v>
      </c>
      <c r="J329" s="613">
        <v>75836</v>
      </c>
      <c r="K329" s="613">
        <v>50246</v>
      </c>
      <c r="L329" s="613">
        <v>34950</v>
      </c>
      <c r="M329" s="611"/>
      <c r="N329" s="611"/>
    </row>
    <row r="330" spans="1:14" s="263" customFormat="1" ht="38.25">
      <c r="A330" s="631">
        <v>1</v>
      </c>
      <c r="B330" s="628" t="s">
        <v>1370</v>
      </c>
      <c r="C330" s="81" t="s">
        <v>528</v>
      </c>
      <c r="D330" s="81"/>
      <c r="E330" s="93" t="s">
        <v>1443</v>
      </c>
      <c r="F330" s="627">
        <v>11470</v>
      </c>
      <c r="G330" s="627">
        <v>11470</v>
      </c>
      <c r="H330" s="627">
        <v>11000</v>
      </c>
      <c r="I330" s="627">
        <v>8500</v>
      </c>
      <c r="J330" s="627">
        <v>8500</v>
      </c>
      <c r="K330" s="627">
        <v>6000</v>
      </c>
      <c r="L330" s="627">
        <v>6000</v>
      </c>
      <c r="M330" s="626" t="s">
        <v>664</v>
      </c>
      <c r="N330" s="626"/>
    </row>
    <row r="331" spans="1:14" s="263" customFormat="1" ht="51">
      <c r="A331" s="631">
        <v>2</v>
      </c>
      <c r="B331" s="628" t="s">
        <v>85</v>
      </c>
      <c r="C331" s="83" t="s">
        <v>528</v>
      </c>
      <c r="D331" s="81"/>
      <c r="E331" s="93" t="s">
        <v>1151</v>
      </c>
      <c r="F331" s="627">
        <v>14545</v>
      </c>
      <c r="G331" s="627">
        <v>14545</v>
      </c>
      <c r="H331" s="627">
        <v>13500</v>
      </c>
      <c r="I331" s="627">
        <v>13900</v>
      </c>
      <c r="J331" s="627">
        <v>13900</v>
      </c>
      <c r="K331" s="627">
        <v>645</v>
      </c>
      <c r="L331" s="627">
        <v>640</v>
      </c>
      <c r="M331" s="626" t="s">
        <v>876</v>
      </c>
      <c r="N331" s="626"/>
    </row>
    <row r="332" spans="1:14" s="263" customFormat="1" ht="25.5">
      <c r="A332" s="631">
        <v>3</v>
      </c>
      <c r="B332" s="628" t="s">
        <v>417</v>
      </c>
      <c r="C332" s="83" t="s">
        <v>528</v>
      </c>
      <c r="D332" s="81"/>
      <c r="E332" s="93" t="s">
        <v>1151</v>
      </c>
      <c r="F332" s="627">
        <v>4637</v>
      </c>
      <c r="G332" s="627">
        <v>4637</v>
      </c>
      <c r="H332" s="627">
        <v>4637</v>
      </c>
      <c r="I332" s="627">
        <v>4000</v>
      </c>
      <c r="J332" s="627">
        <v>4000</v>
      </c>
      <c r="K332" s="627">
        <v>637</v>
      </c>
      <c r="L332" s="627">
        <v>630</v>
      </c>
      <c r="M332" s="626" t="s">
        <v>876</v>
      </c>
      <c r="N332" s="626"/>
    </row>
    <row r="333" spans="1:14" s="263" customFormat="1" ht="38.25">
      <c r="A333" s="631">
        <v>4</v>
      </c>
      <c r="B333" s="628" t="s">
        <v>418</v>
      </c>
      <c r="C333" s="83"/>
      <c r="D333" s="81"/>
      <c r="E333" s="93" t="s">
        <v>1151</v>
      </c>
      <c r="F333" s="627">
        <v>1046</v>
      </c>
      <c r="G333" s="627">
        <v>1046</v>
      </c>
      <c r="H333" s="627">
        <v>1046</v>
      </c>
      <c r="I333" s="627">
        <v>800</v>
      </c>
      <c r="J333" s="627">
        <v>800</v>
      </c>
      <c r="K333" s="627">
        <v>246</v>
      </c>
      <c r="L333" s="627">
        <v>240</v>
      </c>
      <c r="M333" s="626" t="s">
        <v>876</v>
      </c>
      <c r="N333" s="626"/>
    </row>
    <row r="334" spans="1:14" s="263" customFormat="1" ht="38.25">
      <c r="A334" s="631">
        <v>5</v>
      </c>
      <c r="B334" s="628" t="s">
        <v>146</v>
      </c>
      <c r="C334" s="83" t="s">
        <v>473</v>
      </c>
      <c r="D334" s="81" t="s">
        <v>1064</v>
      </c>
      <c r="E334" s="93" t="s">
        <v>754</v>
      </c>
      <c r="F334" s="532">
        <v>10680</v>
      </c>
      <c r="G334" s="532">
        <v>10680</v>
      </c>
      <c r="H334" s="532">
        <v>8000</v>
      </c>
      <c r="I334" s="532">
        <v>8136</v>
      </c>
      <c r="J334" s="532">
        <v>8136</v>
      </c>
      <c r="K334" s="532">
        <v>2544</v>
      </c>
      <c r="L334" s="532">
        <v>2500</v>
      </c>
      <c r="M334" s="81" t="s">
        <v>1457</v>
      </c>
      <c r="N334" s="81" t="s">
        <v>727</v>
      </c>
    </row>
    <row r="335" spans="1:14" s="263" customFormat="1" ht="51">
      <c r="A335" s="631">
        <v>6</v>
      </c>
      <c r="B335" s="628" t="s">
        <v>570</v>
      </c>
      <c r="C335" s="83" t="s">
        <v>1065</v>
      </c>
      <c r="D335" s="81"/>
      <c r="E335" s="93" t="s">
        <v>1147</v>
      </c>
      <c r="F335" s="532">
        <v>5697</v>
      </c>
      <c r="G335" s="532">
        <v>5697</v>
      </c>
      <c r="H335" s="532">
        <v>5697</v>
      </c>
      <c r="I335" s="532">
        <v>3000</v>
      </c>
      <c r="J335" s="532">
        <v>3000</v>
      </c>
      <c r="K335" s="532">
        <v>2697</v>
      </c>
      <c r="L335" s="532">
        <v>2600</v>
      </c>
      <c r="M335" s="81" t="s">
        <v>1458</v>
      </c>
      <c r="N335" s="626"/>
    </row>
    <row r="336" spans="1:14" s="263" customFormat="1" ht="38.25">
      <c r="A336" s="631">
        <v>7</v>
      </c>
      <c r="B336" s="628" t="s">
        <v>357</v>
      </c>
      <c r="C336" s="83" t="s">
        <v>1066</v>
      </c>
      <c r="D336" s="81" t="s">
        <v>1067</v>
      </c>
      <c r="E336" s="93" t="s">
        <v>1151</v>
      </c>
      <c r="F336" s="532">
        <v>6262</v>
      </c>
      <c r="G336" s="532">
        <v>6188</v>
      </c>
      <c r="H336" s="532">
        <v>4500</v>
      </c>
      <c r="I336" s="532">
        <v>3000</v>
      </c>
      <c r="J336" s="532">
        <v>3000</v>
      </c>
      <c r="K336" s="532">
        <v>3188</v>
      </c>
      <c r="L336" s="532">
        <v>3000</v>
      </c>
      <c r="M336" s="81" t="s">
        <v>870</v>
      </c>
      <c r="N336" s="626"/>
    </row>
    <row r="337" spans="1:14" s="263" customFormat="1" ht="38.25">
      <c r="A337" s="631">
        <v>8</v>
      </c>
      <c r="B337" s="628" t="s">
        <v>163</v>
      </c>
      <c r="C337" s="83" t="s">
        <v>1068</v>
      </c>
      <c r="D337" s="81" t="s">
        <v>1064</v>
      </c>
      <c r="E337" s="93" t="s">
        <v>1151</v>
      </c>
      <c r="F337" s="532">
        <v>12258</v>
      </c>
      <c r="G337" s="532">
        <v>12258</v>
      </c>
      <c r="H337" s="532">
        <v>12258</v>
      </c>
      <c r="I337" s="532">
        <v>9076</v>
      </c>
      <c r="J337" s="532">
        <v>9076</v>
      </c>
      <c r="K337" s="532">
        <v>3182</v>
      </c>
      <c r="L337" s="532">
        <v>3000</v>
      </c>
      <c r="M337" s="81" t="s">
        <v>1459</v>
      </c>
      <c r="N337" s="626"/>
    </row>
    <row r="338" spans="1:14" s="263" customFormat="1" ht="38.25">
      <c r="A338" s="631">
        <v>9</v>
      </c>
      <c r="B338" s="628" t="s">
        <v>1371</v>
      </c>
      <c r="C338" s="83" t="s">
        <v>1070</v>
      </c>
      <c r="D338" s="81" t="s">
        <v>1064</v>
      </c>
      <c r="E338" s="93" t="s">
        <v>1147</v>
      </c>
      <c r="F338" s="532">
        <v>15029</v>
      </c>
      <c r="G338" s="532">
        <v>15029</v>
      </c>
      <c r="H338" s="532">
        <v>6000</v>
      </c>
      <c r="I338" s="532">
        <v>5224</v>
      </c>
      <c r="J338" s="532">
        <v>5224</v>
      </c>
      <c r="K338" s="532">
        <v>9805</v>
      </c>
      <c r="L338" s="532">
        <v>5000</v>
      </c>
      <c r="M338" s="81" t="s">
        <v>1460</v>
      </c>
      <c r="N338" s="81"/>
    </row>
    <row r="339" spans="1:14" s="263" customFormat="1" ht="25.5">
      <c r="A339" s="631">
        <v>10</v>
      </c>
      <c r="B339" s="628" t="s">
        <v>1372</v>
      </c>
      <c r="C339" s="83" t="s">
        <v>1071</v>
      </c>
      <c r="D339" s="81" t="s">
        <v>1064</v>
      </c>
      <c r="E339" s="93" t="s">
        <v>1152</v>
      </c>
      <c r="F339" s="532">
        <v>4560</v>
      </c>
      <c r="G339" s="532">
        <v>4003</v>
      </c>
      <c r="H339" s="532">
        <v>4000</v>
      </c>
      <c r="I339" s="532">
        <v>2000</v>
      </c>
      <c r="J339" s="532">
        <v>2000</v>
      </c>
      <c r="K339" s="532">
        <v>2003</v>
      </c>
      <c r="L339" s="532">
        <v>1500</v>
      </c>
      <c r="M339" s="81" t="s">
        <v>1457</v>
      </c>
      <c r="N339" s="81"/>
    </row>
    <row r="340" spans="1:14" s="263" customFormat="1" ht="38.25">
      <c r="A340" s="631">
        <v>11</v>
      </c>
      <c r="B340" s="628" t="s">
        <v>1373</v>
      </c>
      <c r="C340" s="83" t="s">
        <v>1072</v>
      </c>
      <c r="D340" s="81" t="s">
        <v>1086</v>
      </c>
      <c r="E340" s="93" t="s">
        <v>1147</v>
      </c>
      <c r="F340" s="532">
        <v>11424</v>
      </c>
      <c r="G340" s="532">
        <v>11107</v>
      </c>
      <c r="H340" s="532">
        <v>10000</v>
      </c>
      <c r="I340" s="532">
        <v>6000</v>
      </c>
      <c r="J340" s="532">
        <v>6000</v>
      </c>
      <c r="K340" s="532">
        <v>5107</v>
      </c>
      <c r="L340" s="532">
        <v>5000</v>
      </c>
      <c r="M340" s="81" t="s">
        <v>1461</v>
      </c>
      <c r="N340" s="81"/>
    </row>
    <row r="341" spans="1:14" s="263" customFormat="1" ht="38.25">
      <c r="A341" s="631">
        <v>12</v>
      </c>
      <c r="B341" s="628" t="s">
        <v>581</v>
      </c>
      <c r="C341" s="83" t="s">
        <v>528</v>
      </c>
      <c r="D341" s="81" t="s">
        <v>1064</v>
      </c>
      <c r="E341" s="93" t="s">
        <v>755</v>
      </c>
      <c r="F341" s="532">
        <v>8206</v>
      </c>
      <c r="G341" s="532">
        <v>8206</v>
      </c>
      <c r="H341" s="532">
        <v>8206</v>
      </c>
      <c r="I341" s="532">
        <v>7700</v>
      </c>
      <c r="J341" s="532">
        <v>7700</v>
      </c>
      <c r="K341" s="532">
        <v>506</v>
      </c>
      <c r="L341" s="532">
        <v>500</v>
      </c>
      <c r="M341" s="81" t="s">
        <v>877</v>
      </c>
      <c r="N341" s="81"/>
    </row>
    <row r="342" spans="1:14" s="263" customFormat="1" ht="63.75">
      <c r="A342" s="631">
        <v>13</v>
      </c>
      <c r="B342" s="628" t="s">
        <v>1297</v>
      </c>
      <c r="C342" s="83" t="s">
        <v>528</v>
      </c>
      <c r="D342" s="81" t="s">
        <v>1064</v>
      </c>
      <c r="E342" s="93" t="s">
        <v>754</v>
      </c>
      <c r="F342" s="532">
        <v>12362</v>
      </c>
      <c r="G342" s="532">
        <v>12362</v>
      </c>
      <c r="H342" s="532">
        <v>12362</v>
      </c>
      <c r="I342" s="532">
        <v>12020</v>
      </c>
      <c r="J342" s="532"/>
      <c r="K342" s="532">
        <v>342</v>
      </c>
      <c r="L342" s="532">
        <v>340</v>
      </c>
      <c r="M342" s="81" t="s">
        <v>336</v>
      </c>
      <c r="N342" s="81"/>
    </row>
    <row r="343" spans="1:14" s="263" customFormat="1" ht="38.25">
      <c r="A343" s="631">
        <v>14</v>
      </c>
      <c r="B343" s="628" t="s">
        <v>1683</v>
      </c>
      <c r="C343" s="83" t="s">
        <v>528</v>
      </c>
      <c r="D343" s="81" t="s">
        <v>1064</v>
      </c>
      <c r="E343" s="93" t="s">
        <v>1151</v>
      </c>
      <c r="F343" s="532">
        <v>4283</v>
      </c>
      <c r="G343" s="532">
        <v>4283</v>
      </c>
      <c r="H343" s="532">
        <v>4283</v>
      </c>
      <c r="I343" s="532">
        <v>2989</v>
      </c>
      <c r="J343" s="532"/>
      <c r="K343" s="532">
        <v>1294</v>
      </c>
      <c r="L343" s="532">
        <v>1000</v>
      </c>
      <c r="M343" s="81" t="s">
        <v>337</v>
      </c>
      <c r="N343" s="81"/>
    </row>
    <row r="344" spans="1:14" s="263" customFormat="1" ht="25.5">
      <c r="A344" s="626">
        <v>15</v>
      </c>
      <c r="B344" s="628" t="s">
        <v>578</v>
      </c>
      <c r="C344" s="83" t="s">
        <v>1069</v>
      </c>
      <c r="D344" s="81" t="s">
        <v>1064</v>
      </c>
      <c r="E344" s="93" t="s">
        <v>1152</v>
      </c>
      <c r="F344" s="532">
        <v>16550</v>
      </c>
      <c r="G344" s="532">
        <v>16550</v>
      </c>
      <c r="H344" s="532">
        <v>5000</v>
      </c>
      <c r="I344" s="532">
        <v>4500</v>
      </c>
      <c r="J344" s="532">
        <v>4500</v>
      </c>
      <c r="K344" s="532">
        <v>12050</v>
      </c>
      <c r="L344" s="532">
        <v>3000</v>
      </c>
      <c r="M344" s="81" t="s">
        <v>959</v>
      </c>
      <c r="N344" s="626"/>
    </row>
    <row r="345" spans="1:14" s="263" customFormat="1" ht="12.75">
      <c r="A345" s="611" t="s">
        <v>704</v>
      </c>
      <c r="B345" s="612" t="s">
        <v>579</v>
      </c>
      <c r="C345" s="94"/>
      <c r="D345" s="86"/>
      <c r="E345" s="92"/>
      <c r="F345" s="632">
        <v>51902</v>
      </c>
      <c r="G345" s="632">
        <v>51902</v>
      </c>
      <c r="H345" s="632">
        <v>0</v>
      </c>
      <c r="I345" s="632">
        <v>0</v>
      </c>
      <c r="J345" s="632">
        <v>0</v>
      </c>
      <c r="K345" s="632">
        <v>51902</v>
      </c>
      <c r="L345" s="632">
        <v>14050</v>
      </c>
      <c r="M345" s="86"/>
      <c r="N345" s="611"/>
    </row>
    <row r="346" spans="1:14" s="263" customFormat="1" ht="38.25">
      <c r="A346" s="626">
        <v>1</v>
      </c>
      <c r="B346" s="628" t="s">
        <v>580</v>
      </c>
      <c r="C346" s="83" t="s">
        <v>528</v>
      </c>
      <c r="D346" s="83" t="s">
        <v>1064</v>
      </c>
      <c r="E346" s="82" t="s">
        <v>1444</v>
      </c>
      <c r="F346" s="604">
        <v>18600</v>
      </c>
      <c r="G346" s="604">
        <v>18600</v>
      </c>
      <c r="H346" s="604">
        <v>0</v>
      </c>
      <c r="I346" s="604">
        <v>0</v>
      </c>
      <c r="J346" s="604">
        <v>0</v>
      </c>
      <c r="K346" s="604">
        <v>18600</v>
      </c>
      <c r="L346" s="604">
        <v>4000</v>
      </c>
      <c r="M346" s="83" t="s">
        <v>1398</v>
      </c>
      <c r="N346" s="598"/>
    </row>
    <row r="347" spans="1:14" s="263" customFormat="1" ht="51">
      <c r="A347" s="626">
        <v>2</v>
      </c>
      <c r="B347" s="628" t="s">
        <v>681</v>
      </c>
      <c r="C347" s="83" t="s">
        <v>528</v>
      </c>
      <c r="D347" s="81" t="s">
        <v>444</v>
      </c>
      <c r="E347" s="93" t="s">
        <v>1147</v>
      </c>
      <c r="F347" s="532">
        <v>19500</v>
      </c>
      <c r="G347" s="532">
        <v>19500</v>
      </c>
      <c r="H347" s="627">
        <v>0</v>
      </c>
      <c r="I347" s="627">
        <v>0</v>
      </c>
      <c r="J347" s="627">
        <v>0</v>
      </c>
      <c r="K347" s="627">
        <v>19500</v>
      </c>
      <c r="L347" s="627">
        <v>5000</v>
      </c>
      <c r="M347" s="81" t="s">
        <v>666</v>
      </c>
      <c r="N347" s="598"/>
    </row>
    <row r="348" spans="1:14" s="263" customFormat="1" ht="38.25">
      <c r="A348" s="626">
        <v>3</v>
      </c>
      <c r="B348" s="628" t="s">
        <v>1254</v>
      </c>
      <c r="C348" s="83" t="s">
        <v>528</v>
      </c>
      <c r="D348" s="83" t="s">
        <v>1064</v>
      </c>
      <c r="E348" s="82" t="s">
        <v>1444</v>
      </c>
      <c r="F348" s="532">
        <v>12602</v>
      </c>
      <c r="G348" s="532">
        <v>12602</v>
      </c>
      <c r="H348" s="604">
        <v>0</v>
      </c>
      <c r="I348" s="604">
        <v>0</v>
      </c>
      <c r="J348" s="604">
        <v>0</v>
      </c>
      <c r="K348" s="627">
        <v>12602</v>
      </c>
      <c r="L348" s="627">
        <v>4050</v>
      </c>
      <c r="M348" s="81" t="s">
        <v>338</v>
      </c>
      <c r="N348" s="81"/>
    </row>
    <row r="349" spans="1:14" s="263" customFormat="1" ht="38.25">
      <c r="A349" s="626">
        <v>4</v>
      </c>
      <c r="B349" s="628" t="s">
        <v>1595</v>
      </c>
      <c r="C349" s="83"/>
      <c r="D349" s="83"/>
      <c r="E349" s="82" t="s">
        <v>1444</v>
      </c>
      <c r="F349" s="532">
        <v>1200</v>
      </c>
      <c r="G349" s="532">
        <v>1200</v>
      </c>
      <c r="H349" s="604">
        <v>0</v>
      </c>
      <c r="I349" s="604">
        <v>0</v>
      </c>
      <c r="J349" s="604">
        <v>0</v>
      </c>
      <c r="K349" s="627">
        <v>1200</v>
      </c>
      <c r="L349" s="627">
        <v>1000</v>
      </c>
      <c r="M349" s="81" t="s">
        <v>1596</v>
      </c>
      <c r="N349" s="81"/>
    </row>
    <row r="350" spans="1:14" s="263" customFormat="1" ht="12.75">
      <c r="A350" s="611" t="s">
        <v>401</v>
      </c>
      <c r="B350" s="612" t="s">
        <v>246</v>
      </c>
      <c r="C350" s="94"/>
      <c r="D350" s="86"/>
      <c r="E350" s="92"/>
      <c r="F350" s="613"/>
      <c r="G350" s="613"/>
      <c r="H350" s="613"/>
      <c r="I350" s="613"/>
      <c r="J350" s="613"/>
      <c r="K350" s="632"/>
      <c r="L350" s="632">
        <v>1000</v>
      </c>
      <c r="M350" s="611"/>
      <c r="N350" s="611"/>
    </row>
    <row r="351" spans="1:14" s="439" customFormat="1" ht="12.75">
      <c r="A351" s="5"/>
      <c r="B351" s="111" t="s">
        <v>1597</v>
      </c>
      <c r="C351" s="96"/>
      <c r="D351" s="96"/>
      <c r="E351" s="51"/>
      <c r="F351" s="193"/>
      <c r="G351" s="193"/>
      <c r="H351" s="193"/>
      <c r="I351" s="193"/>
      <c r="J351" s="192"/>
      <c r="K351" s="193"/>
      <c r="L351" s="192">
        <v>15000</v>
      </c>
      <c r="M351" s="81"/>
      <c r="N351" s="4"/>
    </row>
    <row r="352" spans="1:14" s="634" customFormat="1" ht="12.75">
      <c r="A352" s="37" t="s">
        <v>28</v>
      </c>
      <c r="B352" s="113" t="s">
        <v>1678</v>
      </c>
      <c r="C352" s="51"/>
      <c r="D352" s="51"/>
      <c r="E352" s="112"/>
      <c r="F352" s="633">
        <v>55525.157999999996</v>
      </c>
      <c r="G352" s="633">
        <v>51690.12</v>
      </c>
      <c r="H352" s="633">
        <v>40915.12</v>
      </c>
      <c r="I352" s="633">
        <v>25250</v>
      </c>
      <c r="J352" s="633">
        <v>25250</v>
      </c>
      <c r="K352" s="633">
        <v>26440.12</v>
      </c>
      <c r="L352" s="633">
        <v>15000</v>
      </c>
      <c r="M352" s="4"/>
      <c r="N352" s="4"/>
    </row>
    <row r="353" spans="1:14" s="634" customFormat="1" ht="12.75">
      <c r="A353" s="4" t="s">
        <v>702</v>
      </c>
      <c r="B353" s="113" t="s">
        <v>1322</v>
      </c>
      <c r="C353" s="51"/>
      <c r="D353" s="51"/>
      <c r="E353" s="97"/>
      <c r="F353" s="635">
        <v>25539.806</v>
      </c>
      <c r="G353" s="635">
        <v>19997.12</v>
      </c>
      <c r="H353" s="635">
        <v>19997.12</v>
      </c>
      <c r="I353" s="635">
        <v>12850</v>
      </c>
      <c r="J353" s="635">
        <v>12850</v>
      </c>
      <c r="K353" s="635">
        <v>7147.12</v>
      </c>
      <c r="L353" s="635">
        <v>3000</v>
      </c>
      <c r="M353" s="4"/>
      <c r="N353" s="4"/>
    </row>
    <row r="354" spans="1:14" s="634" customFormat="1" ht="25.5">
      <c r="A354" s="1">
        <v>1</v>
      </c>
      <c r="B354" s="636" t="s">
        <v>1463</v>
      </c>
      <c r="C354" s="52" t="s">
        <v>275</v>
      </c>
      <c r="D354" s="52" t="s">
        <v>168</v>
      </c>
      <c r="E354" s="52" t="s">
        <v>1151</v>
      </c>
      <c r="F354" s="637">
        <v>25539.806</v>
      </c>
      <c r="G354" s="593">
        <v>19997.12</v>
      </c>
      <c r="H354" s="593">
        <v>19997.12</v>
      </c>
      <c r="I354" s="593">
        <v>12850</v>
      </c>
      <c r="J354" s="593">
        <v>12850</v>
      </c>
      <c r="K354" s="593">
        <v>7147.12</v>
      </c>
      <c r="L354" s="593">
        <v>3000</v>
      </c>
      <c r="M354" s="1" t="s">
        <v>1600</v>
      </c>
      <c r="N354" s="4"/>
    </row>
    <row r="355" spans="1:14" s="634" customFormat="1" ht="12.75">
      <c r="A355" s="4" t="s">
        <v>704</v>
      </c>
      <c r="B355" s="113" t="s">
        <v>365</v>
      </c>
      <c r="C355" s="51"/>
      <c r="D355" s="51"/>
      <c r="E355" s="97"/>
      <c r="F355" s="638">
        <v>29985.352</v>
      </c>
      <c r="G355" s="638">
        <v>31693</v>
      </c>
      <c r="H355" s="638">
        <v>20918</v>
      </c>
      <c r="I355" s="638">
        <v>12400</v>
      </c>
      <c r="J355" s="638">
        <v>12400</v>
      </c>
      <c r="K355" s="638">
        <v>19293</v>
      </c>
      <c r="L355" s="638">
        <v>12000</v>
      </c>
      <c r="M355" s="506"/>
      <c r="N355" s="4"/>
    </row>
    <row r="356" spans="1:14" s="634" customFormat="1" ht="25.5">
      <c r="A356" s="1">
        <v>1</v>
      </c>
      <c r="B356" s="636" t="s">
        <v>1323</v>
      </c>
      <c r="C356" s="52" t="s">
        <v>530</v>
      </c>
      <c r="D356" s="52" t="s">
        <v>1325</v>
      </c>
      <c r="E356" s="52" t="s">
        <v>1151</v>
      </c>
      <c r="F356" s="637">
        <v>4900</v>
      </c>
      <c r="G356" s="593">
        <v>5369</v>
      </c>
      <c r="H356" s="593">
        <v>5369</v>
      </c>
      <c r="I356" s="593">
        <v>3900</v>
      </c>
      <c r="J356" s="593">
        <v>3900</v>
      </c>
      <c r="K356" s="593">
        <v>1469</v>
      </c>
      <c r="L356" s="593">
        <v>400</v>
      </c>
      <c r="M356" s="1" t="s">
        <v>1600</v>
      </c>
      <c r="N356" s="4"/>
    </row>
    <row r="357" spans="1:14" s="634" customFormat="1" ht="25.5">
      <c r="A357" s="1">
        <v>2</v>
      </c>
      <c r="B357" s="636" t="s">
        <v>1324</v>
      </c>
      <c r="C357" s="52" t="s">
        <v>23</v>
      </c>
      <c r="D357" s="52" t="s">
        <v>1326</v>
      </c>
      <c r="E357" s="52" t="s">
        <v>1151</v>
      </c>
      <c r="F357" s="637">
        <v>4310.352</v>
      </c>
      <c r="G357" s="593">
        <v>5549</v>
      </c>
      <c r="H357" s="593">
        <v>5549</v>
      </c>
      <c r="I357" s="593">
        <v>3400</v>
      </c>
      <c r="J357" s="593">
        <v>3400</v>
      </c>
      <c r="K357" s="593">
        <v>2149</v>
      </c>
      <c r="L357" s="593">
        <v>1000</v>
      </c>
      <c r="M357" s="1" t="s">
        <v>1600</v>
      </c>
      <c r="N357" s="4"/>
    </row>
    <row r="358" spans="1:14" s="634" customFormat="1" ht="51">
      <c r="A358" s="1">
        <v>3</v>
      </c>
      <c r="B358" s="636" t="s">
        <v>1464</v>
      </c>
      <c r="C358" s="52" t="s">
        <v>169</v>
      </c>
      <c r="D358" s="52" t="s">
        <v>168</v>
      </c>
      <c r="E358" s="52" t="s">
        <v>1151</v>
      </c>
      <c r="F358" s="637">
        <v>20775</v>
      </c>
      <c r="G358" s="593">
        <v>20775</v>
      </c>
      <c r="H358" s="593">
        <v>10000</v>
      </c>
      <c r="I358" s="593">
        <v>5100</v>
      </c>
      <c r="J358" s="593">
        <v>5100</v>
      </c>
      <c r="K358" s="593">
        <v>15675</v>
      </c>
      <c r="L358" s="593">
        <v>10600</v>
      </c>
      <c r="M358" s="1" t="s">
        <v>1600</v>
      </c>
      <c r="N358" s="4"/>
    </row>
    <row r="359" spans="1:14" s="634" customFormat="1" ht="12.75">
      <c r="A359" s="37" t="s">
        <v>1506</v>
      </c>
      <c r="B359" s="113" t="s">
        <v>1504</v>
      </c>
      <c r="C359" s="51"/>
      <c r="D359" s="51"/>
      <c r="E359" s="51"/>
      <c r="F359" s="639">
        <v>143286.026158</v>
      </c>
      <c r="G359" s="639">
        <v>115637.691158</v>
      </c>
      <c r="H359" s="639">
        <v>29830</v>
      </c>
      <c r="I359" s="639">
        <v>11750</v>
      </c>
      <c r="J359" s="639">
        <v>11750</v>
      </c>
      <c r="K359" s="639">
        <v>103140.691158</v>
      </c>
      <c r="L359" s="639">
        <v>32000</v>
      </c>
      <c r="M359" s="2"/>
      <c r="N359" s="4"/>
    </row>
    <row r="360" spans="1:14" s="634" customFormat="1" ht="13.5">
      <c r="A360" s="4" t="s">
        <v>462</v>
      </c>
      <c r="B360" s="113" t="s">
        <v>1140</v>
      </c>
      <c r="C360" s="98"/>
      <c r="D360" s="98"/>
      <c r="E360" s="98"/>
      <c r="F360" s="247">
        <v>65552.95</v>
      </c>
      <c r="G360" s="247">
        <v>41903.95</v>
      </c>
      <c r="H360" s="247">
        <v>26000</v>
      </c>
      <c r="I360" s="247">
        <v>10750</v>
      </c>
      <c r="J360" s="247">
        <v>10750</v>
      </c>
      <c r="K360" s="247">
        <v>31153.95</v>
      </c>
      <c r="L360" s="247">
        <v>16000</v>
      </c>
      <c r="M360" s="640"/>
      <c r="N360" s="4"/>
    </row>
    <row r="361" spans="1:14" s="634" customFormat="1" ht="13.5">
      <c r="A361" s="100" t="s">
        <v>702</v>
      </c>
      <c r="B361" s="251" t="s">
        <v>365</v>
      </c>
      <c r="C361" s="113"/>
      <c r="D361" s="113"/>
      <c r="E361" s="113"/>
      <c r="F361" s="641">
        <v>48456</v>
      </c>
      <c r="G361" s="641">
        <v>24807</v>
      </c>
      <c r="H361" s="641">
        <v>26000</v>
      </c>
      <c r="I361" s="641">
        <v>10750</v>
      </c>
      <c r="J361" s="641">
        <v>10750</v>
      </c>
      <c r="K361" s="641">
        <v>14057</v>
      </c>
      <c r="L361" s="641">
        <v>9250</v>
      </c>
      <c r="M361" s="1"/>
      <c r="N361" s="4"/>
    </row>
    <row r="362" spans="1:14" s="258" customFormat="1" ht="25.5">
      <c r="A362" s="1">
        <v>1</v>
      </c>
      <c r="B362" s="642" t="s">
        <v>1465</v>
      </c>
      <c r="C362" s="99" t="s">
        <v>170</v>
      </c>
      <c r="D362" s="52" t="s">
        <v>171</v>
      </c>
      <c r="E362" s="99" t="s">
        <v>1151</v>
      </c>
      <c r="F362" s="643">
        <v>30473</v>
      </c>
      <c r="G362" s="643">
        <v>15236.5</v>
      </c>
      <c r="H362" s="643">
        <v>18000</v>
      </c>
      <c r="I362" s="643">
        <v>6000</v>
      </c>
      <c r="J362" s="644">
        <v>6000</v>
      </c>
      <c r="K362" s="643">
        <v>9236.5</v>
      </c>
      <c r="L362" s="77">
        <v>6200</v>
      </c>
      <c r="M362" s="1" t="s">
        <v>664</v>
      </c>
      <c r="N362" s="1"/>
    </row>
    <row r="363" spans="1:14" s="258" customFormat="1" ht="25.5">
      <c r="A363" s="1">
        <v>2</v>
      </c>
      <c r="B363" s="636" t="s">
        <v>1466</v>
      </c>
      <c r="C363" s="52" t="s">
        <v>528</v>
      </c>
      <c r="D363" s="52" t="s">
        <v>1141</v>
      </c>
      <c r="E363" s="52" t="s">
        <v>1152</v>
      </c>
      <c r="F363" s="643">
        <v>16825</v>
      </c>
      <c r="G363" s="643">
        <v>8412.5</v>
      </c>
      <c r="H363" s="643">
        <v>8000</v>
      </c>
      <c r="I363" s="643">
        <v>4500</v>
      </c>
      <c r="J363" s="644">
        <v>4500</v>
      </c>
      <c r="K363" s="643">
        <v>3912.5</v>
      </c>
      <c r="L363" s="77">
        <v>2300</v>
      </c>
      <c r="M363" s="1" t="s">
        <v>664</v>
      </c>
      <c r="N363" s="1"/>
    </row>
    <row r="364" spans="1:14" s="258" customFormat="1" ht="25.5">
      <c r="A364" s="1">
        <v>3</v>
      </c>
      <c r="B364" s="636" t="s">
        <v>1467</v>
      </c>
      <c r="C364" s="52" t="s">
        <v>170</v>
      </c>
      <c r="D364" s="52" t="s">
        <v>172</v>
      </c>
      <c r="E364" s="52" t="s">
        <v>1433</v>
      </c>
      <c r="F364" s="643">
        <v>1158</v>
      </c>
      <c r="G364" s="643">
        <v>1158</v>
      </c>
      <c r="H364" s="77">
        <v>0</v>
      </c>
      <c r="I364" s="643">
        <v>250</v>
      </c>
      <c r="J364" s="644">
        <v>250</v>
      </c>
      <c r="K364" s="643">
        <v>908</v>
      </c>
      <c r="L364" s="77">
        <v>750</v>
      </c>
      <c r="M364" s="1" t="s">
        <v>664</v>
      </c>
      <c r="N364" s="1"/>
    </row>
    <row r="365" spans="1:14" s="634" customFormat="1" ht="13.5">
      <c r="A365" s="100" t="s">
        <v>704</v>
      </c>
      <c r="B365" s="251" t="s">
        <v>1726</v>
      </c>
      <c r="C365" s="113"/>
      <c r="D365" s="98"/>
      <c r="E365" s="98"/>
      <c r="F365" s="641">
        <v>17096.95</v>
      </c>
      <c r="G365" s="641">
        <v>17096.95</v>
      </c>
      <c r="H365" s="641">
        <v>0</v>
      </c>
      <c r="I365" s="641">
        <v>0</v>
      </c>
      <c r="J365" s="641">
        <v>0</v>
      </c>
      <c r="K365" s="641">
        <v>17096.95</v>
      </c>
      <c r="L365" s="641">
        <v>6750</v>
      </c>
      <c r="M365" s="1"/>
      <c r="N365" s="4"/>
    </row>
    <row r="366" spans="1:14" s="258" customFormat="1" ht="25.5">
      <c r="A366" s="1">
        <v>1</v>
      </c>
      <c r="B366" s="636" t="s">
        <v>1426</v>
      </c>
      <c r="C366" s="52" t="s">
        <v>1638</v>
      </c>
      <c r="D366" s="52" t="s">
        <v>173</v>
      </c>
      <c r="E366" s="52" t="s">
        <v>1539</v>
      </c>
      <c r="F366" s="643">
        <v>3240</v>
      </c>
      <c r="G366" s="643">
        <v>3240</v>
      </c>
      <c r="H366" s="77">
        <v>0</v>
      </c>
      <c r="I366" s="77">
        <v>0</v>
      </c>
      <c r="J366" s="198">
        <v>0</v>
      </c>
      <c r="K366" s="643">
        <v>3240</v>
      </c>
      <c r="L366" s="77">
        <v>1500</v>
      </c>
      <c r="M366" s="1" t="s">
        <v>664</v>
      </c>
      <c r="N366" s="1"/>
    </row>
    <row r="367" spans="1:14" s="258" customFormat="1" ht="25.5">
      <c r="A367" s="1">
        <v>2</v>
      </c>
      <c r="B367" s="636" t="s">
        <v>1427</v>
      </c>
      <c r="C367" s="52" t="s">
        <v>965</v>
      </c>
      <c r="D367" s="52" t="s">
        <v>174</v>
      </c>
      <c r="E367" s="52" t="s">
        <v>1539</v>
      </c>
      <c r="F367" s="643">
        <v>2908</v>
      </c>
      <c r="G367" s="643">
        <v>2908</v>
      </c>
      <c r="H367" s="77">
        <v>0</v>
      </c>
      <c r="I367" s="77">
        <v>0</v>
      </c>
      <c r="J367" s="198">
        <v>0</v>
      </c>
      <c r="K367" s="643">
        <v>2908</v>
      </c>
      <c r="L367" s="77">
        <v>1500</v>
      </c>
      <c r="M367" s="1" t="s">
        <v>664</v>
      </c>
      <c r="N367" s="1"/>
    </row>
    <row r="368" spans="1:14" s="258" customFormat="1" ht="25.5">
      <c r="A368" s="1">
        <v>3</v>
      </c>
      <c r="B368" s="636" t="s">
        <v>1428</v>
      </c>
      <c r="C368" s="52" t="s">
        <v>175</v>
      </c>
      <c r="D368" s="52" t="s">
        <v>176</v>
      </c>
      <c r="E368" s="52" t="s">
        <v>1539</v>
      </c>
      <c r="F368" s="643">
        <v>786.75</v>
      </c>
      <c r="G368" s="643">
        <v>786.75</v>
      </c>
      <c r="H368" s="77">
        <v>0</v>
      </c>
      <c r="I368" s="77">
        <v>0</v>
      </c>
      <c r="J368" s="198">
        <v>0</v>
      </c>
      <c r="K368" s="643">
        <v>786.75</v>
      </c>
      <c r="L368" s="77">
        <v>400</v>
      </c>
      <c r="M368" s="1" t="s">
        <v>664</v>
      </c>
      <c r="N368" s="1"/>
    </row>
    <row r="369" spans="1:14" s="258" customFormat="1" ht="25.5">
      <c r="A369" s="1">
        <v>4</v>
      </c>
      <c r="B369" s="636" t="s">
        <v>1429</v>
      </c>
      <c r="C369" s="52" t="s">
        <v>177</v>
      </c>
      <c r="D369" s="52" t="s">
        <v>176</v>
      </c>
      <c r="E369" s="52" t="s">
        <v>1539</v>
      </c>
      <c r="F369" s="643">
        <v>731.2</v>
      </c>
      <c r="G369" s="643">
        <v>731.2</v>
      </c>
      <c r="H369" s="77">
        <v>0</v>
      </c>
      <c r="I369" s="77">
        <v>0</v>
      </c>
      <c r="J369" s="198">
        <v>0</v>
      </c>
      <c r="K369" s="643">
        <v>731.2</v>
      </c>
      <c r="L369" s="77">
        <v>400</v>
      </c>
      <c r="M369" s="1" t="s">
        <v>664</v>
      </c>
      <c r="N369" s="1"/>
    </row>
    <row r="370" spans="1:14" s="258" customFormat="1" ht="25.5">
      <c r="A370" s="1">
        <v>5</v>
      </c>
      <c r="B370" s="636" t="s">
        <v>1430</v>
      </c>
      <c r="C370" s="52" t="s">
        <v>178</v>
      </c>
      <c r="D370" s="52" t="s">
        <v>176</v>
      </c>
      <c r="E370" s="52" t="s">
        <v>1539</v>
      </c>
      <c r="F370" s="643">
        <v>877</v>
      </c>
      <c r="G370" s="643">
        <v>877</v>
      </c>
      <c r="H370" s="77">
        <v>0</v>
      </c>
      <c r="I370" s="77">
        <v>0</v>
      </c>
      <c r="J370" s="198">
        <v>0</v>
      </c>
      <c r="K370" s="643">
        <v>877</v>
      </c>
      <c r="L370" s="77">
        <v>450</v>
      </c>
      <c r="M370" s="1" t="s">
        <v>664</v>
      </c>
      <c r="N370" s="1"/>
    </row>
    <row r="371" spans="1:14" s="258" customFormat="1" ht="25.5">
      <c r="A371" s="1">
        <v>6</v>
      </c>
      <c r="B371" s="636" t="s">
        <v>1365</v>
      </c>
      <c r="C371" s="1" t="s">
        <v>1338</v>
      </c>
      <c r="D371" s="52"/>
      <c r="E371" s="52" t="s">
        <v>506</v>
      </c>
      <c r="F371" s="643">
        <v>8554</v>
      </c>
      <c r="G371" s="643">
        <v>8554</v>
      </c>
      <c r="H371" s="77">
        <v>0</v>
      </c>
      <c r="I371" s="77">
        <v>0</v>
      </c>
      <c r="J371" s="198">
        <v>0</v>
      </c>
      <c r="K371" s="643">
        <v>8554</v>
      </c>
      <c r="L371" s="77">
        <v>2500</v>
      </c>
      <c r="M371" s="1" t="s">
        <v>664</v>
      </c>
      <c r="N371" s="1"/>
    </row>
    <row r="372" spans="1:14" s="634" customFormat="1" ht="13.5">
      <c r="A372" s="645" t="s">
        <v>463</v>
      </c>
      <c r="B372" s="646" t="s">
        <v>1139</v>
      </c>
      <c r="C372" s="100"/>
      <c r="D372" s="100"/>
      <c r="E372" s="100"/>
      <c r="F372" s="647">
        <v>77733.076158</v>
      </c>
      <c r="G372" s="647">
        <v>73733.741158</v>
      </c>
      <c r="H372" s="647">
        <v>3830</v>
      </c>
      <c r="I372" s="647">
        <v>1000</v>
      </c>
      <c r="J372" s="647">
        <v>1000</v>
      </c>
      <c r="K372" s="647">
        <v>71986.741158</v>
      </c>
      <c r="L372" s="647">
        <v>16000</v>
      </c>
      <c r="M372" s="100"/>
      <c r="N372" s="4"/>
    </row>
    <row r="373" spans="1:14" s="634" customFormat="1" ht="13.5">
      <c r="A373" s="100" t="s">
        <v>702</v>
      </c>
      <c r="B373" s="251" t="s">
        <v>706</v>
      </c>
      <c r="C373" s="101"/>
      <c r="D373" s="113"/>
      <c r="E373" s="113"/>
      <c r="F373" s="648">
        <v>3830</v>
      </c>
      <c r="G373" s="648">
        <v>3830</v>
      </c>
      <c r="H373" s="648">
        <v>3830</v>
      </c>
      <c r="I373" s="648">
        <v>1000</v>
      </c>
      <c r="J373" s="648">
        <v>1000</v>
      </c>
      <c r="K373" s="648">
        <v>2830</v>
      </c>
      <c r="L373" s="648">
        <v>2000</v>
      </c>
      <c r="M373" s="506"/>
      <c r="N373" s="4"/>
    </row>
    <row r="374" spans="1:14" s="258" customFormat="1" ht="25.5">
      <c r="A374" s="101">
        <v>1</v>
      </c>
      <c r="B374" s="649" t="s">
        <v>1431</v>
      </c>
      <c r="C374" s="101" t="s">
        <v>528</v>
      </c>
      <c r="D374" s="101" t="s">
        <v>1142</v>
      </c>
      <c r="E374" s="101" t="s">
        <v>1149</v>
      </c>
      <c r="F374" s="650">
        <v>3830</v>
      </c>
      <c r="G374" s="650">
        <v>3830</v>
      </c>
      <c r="H374" s="650">
        <v>3830</v>
      </c>
      <c r="I374" s="650">
        <v>1000</v>
      </c>
      <c r="J374" s="650">
        <v>1000</v>
      </c>
      <c r="K374" s="650">
        <v>2830</v>
      </c>
      <c r="L374" s="651">
        <v>2000</v>
      </c>
      <c r="M374" s="2" t="s">
        <v>182</v>
      </c>
      <c r="N374" s="1"/>
    </row>
    <row r="375" spans="1:14" s="634" customFormat="1" ht="13.5">
      <c r="A375" s="102" t="s">
        <v>704</v>
      </c>
      <c r="B375" s="652" t="s">
        <v>705</v>
      </c>
      <c r="C375" s="102"/>
      <c r="D375" s="102"/>
      <c r="E375" s="102"/>
      <c r="F375" s="648">
        <v>73903.076158</v>
      </c>
      <c r="G375" s="648">
        <v>69903.741158</v>
      </c>
      <c r="H375" s="648">
        <v>0</v>
      </c>
      <c r="I375" s="648">
        <v>0</v>
      </c>
      <c r="J375" s="648">
        <v>0</v>
      </c>
      <c r="K375" s="648">
        <v>69156.741158</v>
      </c>
      <c r="L375" s="648">
        <v>14000</v>
      </c>
      <c r="M375" s="506"/>
      <c r="N375" s="4"/>
    </row>
    <row r="376" spans="1:14" s="258" customFormat="1" ht="25.5">
      <c r="A376" s="101">
        <v>1</v>
      </c>
      <c r="B376" s="653" t="s">
        <v>982</v>
      </c>
      <c r="C376" s="101" t="s">
        <v>707</v>
      </c>
      <c r="D376" s="101" t="s">
        <v>1143</v>
      </c>
      <c r="E376" s="101" t="s">
        <v>757</v>
      </c>
      <c r="F376" s="650">
        <v>25991</v>
      </c>
      <c r="G376" s="650">
        <v>21991.665</v>
      </c>
      <c r="H376" s="653">
        <v>0</v>
      </c>
      <c r="I376" s="653">
        <v>0</v>
      </c>
      <c r="J376" s="654">
        <v>0</v>
      </c>
      <c r="K376" s="650">
        <v>21991.665</v>
      </c>
      <c r="L376" s="651">
        <v>4000</v>
      </c>
      <c r="M376" s="2" t="s">
        <v>182</v>
      </c>
      <c r="N376" s="1"/>
    </row>
    <row r="377" spans="1:14" s="258" customFormat="1" ht="12.75">
      <c r="A377" s="101">
        <v>2</v>
      </c>
      <c r="B377" s="653" t="s">
        <v>983</v>
      </c>
      <c r="C377" s="1" t="s">
        <v>528</v>
      </c>
      <c r="D377" s="1" t="s">
        <v>1144</v>
      </c>
      <c r="E377" s="1" t="s">
        <v>506</v>
      </c>
      <c r="F377" s="650">
        <v>8062</v>
      </c>
      <c r="G377" s="650">
        <v>8062</v>
      </c>
      <c r="H377" s="653">
        <v>0</v>
      </c>
      <c r="I377" s="653">
        <v>0</v>
      </c>
      <c r="J377" s="655">
        <v>0</v>
      </c>
      <c r="K377" s="650">
        <v>8062</v>
      </c>
      <c r="L377" s="651">
        <v>2000</v>
      </c>
      <c r="M377" s="2" t="s">
        <v>182</v>
      </c>
      <c r="N377" s="1"/>
    </row>
    <row r="378" spans="1:14" s="258" customFormat="1" ht="25.5">
      <c r="A378" s="101">
        <v>3</v>
      </c>
      <c r="B378" s="653" t="s">
        <v>166</v>
      </c>
      <c r="C378" s="1" t="s">
        <v>528</v>
      </c>
      <c r="D378" s="1" t="s">
        <v>179</v>
      </c>
      <c r="E378" s="1" t="s">
        <v>506</v>
      </c>
      <c r="F378" s="650">
        <v>6463.076158</v>
      </c>
      <c r="G378" s="650">
        <v>6463.076158</v>
      </c>
      <c r="H378" s="653">
        <v>0</v>
      </c>
      <c r="I378" s="653">
        <v>0</v>
      </c>
      <c r="J378" s="655">
        <v>0</v>
      </c>
      <c r="K378" s="650">
        <v>6463.076158</v>
      </c>
      <c r="L378" s="651">
        <v>2000</v>
      </c>
      <c r="M378" s="2" t="s">
        <v>182</v>
      </c>
      <c r="N378" s="1"/>
    </row>
    <row r="379" spans="1:14" s="258" customFormat="1" ht="25.5">
      <c r="A379" s="101">
        <v>4</v>
      </c>
      <c r="B379" s="653" t="s">
        <v>167</v>
      </c>
      <c r="C379" s="1" t="s">
        <v>180</v>
      </c>
      <c r="D379" s="1" t="s">
        <v>181</v>
      </c>
      <c r="E379" s="1" t="s">
        <v>506</v>
      </c>
      <c r="F379" s="650">
        <v>16320</v>
      </c>
      <c r="G379" s="650">
        <v>16320</v>
      </c>
      <c r="H379" s="653">
        <v>0</v>
      </c>
      <c r="I379" s="653">
        <v>0</v>
      </c>
      <c r="J379" s="655">
        <v>0</v>
      </c>
      <c r="K379" s="650">
        <v>16320</v>
      </c>
      <c r="L379" s="651">
        <v>2900</v>
      </c>
      <c r="M379" s="2" t="s">
        <v>182</v>
      </c>
      <c r="N379" s="1"/>
    </row>
    <row r="380" spans="1:14" s="258" customFormat="1" ht="25.5">
      <c r="A380" s="656">
        <v>5</v>
      </c>
      <c r="B380" s="657" t="s">
        <v>426</v>
      </c>
      <c r="C380" s="103" t="s">
        <v>528</v>
      </c>
      <c r="D380" s="103" t="s">
        <v>1574</v>
      </c>
      <c r="E380" s="103" t="s">
        <v>506</v>
      </c>
      <c r="F380" s="658">
        <v>17067</v>
      </c>
      <c r="G380" s="658">
        <v>17067</v>
      </c>
      <c r="H380" s="657">
        <v>0</v>
      </c>
      <c r="I380" s="657">
        <v>0</v>
      </c>
      <c r="J380" s="659">
        <v>0</v>
      </c>
      <c r="K380" s="658">
        <v>16320</v>
      </c>
      <c r="L380" s="660">
        <v>3100</v>
      </c>
      <c r="M380" s="295" t="s">
        <v>182</v>
      </c>
      <c r="N380" s="103"/>
    </row>
    <row r="381" spans="1:14" s="175" customFormat="1" ht="12.75">
      <c r="A381" s="39"/>
      <c r="B381" s="211"/>
      <c r="C381" s="214"/>
      <c r="D381" s="214"/>
      <c r="E381" s="214"/>
      <c r="F381" s="213"/>
      <c r="G381" s="661"/>
      <c r="H381" s="213"/>
      <c r="I381" s="213"/>
      <c r="J381" s="213"/>
      <c r="K381" s="213"/>
      <c r="L381" s="213"/>
      <c r="M381" s="214"/>
      <c r="N381" s="214"/>
    </row>
    <row r="382" spans="1:14" s="175" customFormat="1" ht="12.75">
      <c r="A382" s="39"/>
      <c r="B382" s="211"/>
      <c r="C382" s="214"/>
      <c r="D382" s="214"/>
      <c r="E382" s="214"/>
      <c r="F382" s="213"/>
      <c r="G382" s="661"/>
      <c r="H382" s="213"/>
      <c r="I382" s="213"/>
      <c r="J382" s="213"/>
      <c r="K382" s="213"/>
      <c r="L382" s="213"/>
      <c r="M382" s="214"/>
      <c r="N382" s="214"/>
    </row>
    <row r="383" spans="1:14" s="175" customFormat="1" ht="12.75">
      <c r="A383" s="39"/>
      <c r="B383" s="211"/>
      <c r="C383" s="214"/>
      <c r="D383" s="214"/>
      <c r="E383" s="214"/>
      <c r="F383" s="213"/>
      <c r="G383" s="661"/>
      <c r="H383" s="213"/>
      <c r="I383" s="213"/>
      <c r="J383" s="213"/>
      <c r="K383" s="213"/>
      <c r="L383" s="213"/>
      <c r="M383" s="214"/>
      <c r="N383" s="214"/>
    </row>
    <row r="384" spans="1:14" s="175" customFormat="1" ht="12.75">
      <c r="A384" s="39"/>
      <c r="B384" s="211"/>
      <c r="C384" s="214"/>
      <c r="D384" s="214"/>
      <c r="E384" s="214"/>
      <c r="F384" s="213"/>
      <c r="G384" s="661"/>
      <c r="H384" s="213"/>
      <c r="I384" s="213"/>
      <c r="J384" s="213"/>
      <c r="K384" s="213"/>
      <c r="L384" s="213"/>
      <c r="M384" s="214"/>
      <c r="N384" s="214"/>
    </row>
    <row r="385" spans="1:14" s="175" customFormat="1" ht="12.75">
      <c r="A385" s="39"/>
      <c r="B385" s="211"/>
      <c r="C385" s="214"/>
      <c r="D385" s="214"/>
      <c r="E385" s="214"/>
      <c r="F385" s="213"/>
      <c r="G385" s="661"/>
      <c r="H385" s="213"/>
      <c r="I385" s="213"/>
      <c r="J385" s="213"/>
      <c r="K385" s="213"/>
      <c r="L385" s="213"/>
      <c r="M385" s="214"/>
      <c r="N385" s="214"/>
    </row>
    <row r="386" spans="1:14" s="175" customFormat="1" ht="12.75">
      <c r="A386" s="39"/>
      <c r="B386" s="211"/>
      <c r="C386" s="214"/>
      <c r="D386" s="214"/>
      <c r="E386" s="214"/>
      <c r="F386" s="213"/>
      <c r="G386" s="661"/>
      <c r="H386" s="213"/>
      <c r="I386" s="213"/>
      <c r="J386" s="213"/>
      <c r="K386" s="213"/>
      <c r="L386" s="213"/>
      <c r="M386" s="214"/>
      <c r="N386" s="214"/>
    </row>
    <row r="387" spans="1:14" s="175" customFormat="1" ht="12.75">
      <c r="A387" s="39"/>
      <c r="B387" s="211"/>
      <c r="C387" s="214"/>
      <c r="D387" s="214"/>
      <c r="E387" s="214"/>
      <c r="F387" s="213"/>
      <c r="G387" s="661"/>
      <c r="H387" s="213"/>
      <c r="I387" s="213"/>
      <c r="J387" s="213"/>
      <c r="K387" s="213"/>
      <c r="L387" s="213"/>
      <c r="M387" s="214"/>
      <c r="N387" s="214"/>
    </row>
    <row r="388" spans="1:14" s="175" customFormat="1" ht="12.75">
      <c r="A388" s="39"/>
      <c r="B388" s="211"/>
      <c r="C388" s="214"/>
      <c r="D388" s="214"/>
      <c r="E388" s="214"/>
      <c r="F388" s="213"/>
      <c r="G388" s="661"/>
      <c r="H388" s="213"/>
      <c r="I388" s="213"/>
      <c r="J388" s="213"/>
      <c r="K388" s="213"/>
      <c r="L388" s="213"/>
      <c r="M388" s="214"/>
      <c r="N388" s="214"/>
    </row>
    <row r="389" spans="1:14" s="175" customFormat="1" ht="12.75">
      <c r="A389" s="39"/>
      <c r="B389" s="211"/>
      <c r="C389" s="214"/>
      <c r="D389" s="214"/>
      <c r="E389" s="214"/>
      <c r="F389" s="213"/>
      <c r="G389" s="661"/>
      <c r="H389" s="213"/>
      <c r="I389" s="213"/>
      <c r="J389" s="213"/>
      <c r="K389" s="213"/>
      <c r="L389" s="213"/>
      <c r="M389" s="214"/>
      <c r="N389" s="214"/>
    </row>
    <row r="390" spans="1:14" s="175" customFormat="1" ht="12.75">
      <c r="A390" s="39"/>
      <c r="B390" s="211"/>
      <c r="C390" s="214"/>
      <c r="D390" s="214"/>
      <c r="E390" s="214"/>
      <c r="F390" s="213"/>
      <c r="G390" s="661"/>
      <c r="H390" s="213"/>
      <c r="I390" s="213"/>
      <c r="J390" s="213"/>
      <c r="K390" s="213"/>
      <c r="L390" s="213"/>
      <c r="M390" s="214"/>
      <c r="N390" s="214"/>
    </row>
    <row r="391" spans="1:14" s="175" customFormat="1" ht="12.75">
      <c r="A391" s="39"/>
      <c r="B391" s="211"/>
      <c r="C391" s="214"/>
      <c r="D391" s="214"/>
      <c r="E391" s="214"/>
      <c r="F391" s="213"/>
      <c r="G391" s="661"/>
      <c r="H391" s="213"/>
      <c r="I391" s="213"/>
      <c r="J391" s="213"/>
      <c r="K391" s="213"/>
      <c r="L391" s="213"/>
      <c r="M391" s="214"/>
      <c r="N391" s="214"/>
    </row>
    <row r="392" spans="1:14" s="175" customFormat="1" ht="12.75">
      <c r="A392" s="39"/>
      <c r="B392" s="211"/>
      <c r="C392" s="214"/>
      <c r="D392" s="214"/>
      <c r="E392" s="214"/>
      <c r="F392" s="213"/>
      <c r="G392" s="661"/>
      <c r="H392" s="213"/>
      <c r="I392" s="213"/>
      <c r="J392" s="213"/>
      <c r="K392" s="213"/>
      <c r="L392" s="213"/>
      <c r="M392" s="214"/>
      <c r="N392" s="214"/>
    </row>
    <row r="393" spans="1:14" s="218" customFormat="1" ht="12.75">
      <c r="A393" s="40"/>
      <c r="B393" s="215"/>
      <c r="C393" s="219"/>
      <c r="D393" s="217"/>
      <c r="E393" s="217"/>
      <c r="F393" s="216"/>
      <c r="G393" s="662"/>
      <c r="H393" s="216"/>
      <c r="I393" s="216"/>
      <c r="J393" s="216"/>
      <c r="K393" s="216"/>
      <c r="L393" s="216"/>
      <c r="M393" s="217"/>
      <c r="N393" s="217"/>
    </row>
    <row r="394" spans="1:14" s="218" customFormat="1" ht="12.75">
      <c r="A394" s="40"/>
      <c r="B394" s="215"/>
      <c r="C394" s="219"/>
      <c r="D394" s="217"/>
      <c r="E394" s="217"/>
      <c r="F394" s="216"/>
      <c r="G394" s="662"/>
      <c r="H394" s="216"/>
      <c r="I394" s="216"/>
      <c r="J394" s="216"/>
      <c r="K394" s="216"/>
      <c r="L394" s="216"/>
      <c r="M394" s="217"/>
      <c r="N394" s="217"/>
    </row>
    <row r="395" spans="1:14" s="218" customFormat="1" ht="12.75">
      <c r="A395" s="40"/>
      <c r="B395" s="215"/>
      <c r="C395" s="219"/>
      <c r="D395" s="217"/>
      <c r="E395" s="217"/>
      <c r="F395" s="216"/>
      <c r="G395" s="662"/>
      <c r="H395" s="216"/>
      <c r="I395" s="216"/>
      <c r="J395" s="216"/>
      <c r="K395" s="216"/>
      <c r="L395" s="216"/>
      <c r="M395" s="217"/>
      <c r="N395" s="217"/>
    </row>
    <row r="396" spans="1:14" s="218" customFormat="1" ht="12.75">
      <c r="A396" s="40"/>
      <c r="B396" s="215"/>
      <c r="C396" s="219"/>
      <c r="D396" s="217"/>
      <c r="E396" s="217"/>
      <c r="F396" s="216"/>
      <c r="G396" s="662"/>
      <c r="H396" s="216"/>
      <c r="I396" s="216"/>
      <c r="J396" s="216"/>
      <c r="K396" s="216"/>
      <c r="L396" s="216"/>
      <c r="M396" s="217"/>
      <c r="N396" s="217"/>
    </row>
    <row r="397" spans="1:14" s="218" customFormat="1" ht="12.75">
      <c r="A397" s="40"/>
      <c r="B397" s="215"/>
      <c r="C397" s="219"/>
      <c r="D397" s="217"/>
      <c r="E397" s="217"/>
      <c r="F397" s="216"/>
      <c r="G397" s="662"/>
      <c r="H397" s="216"/>
      <c r="I397" s="216"/>
      <c r="J397" s="216"/>
      <c r="K397" s="216"/>
      <c r="L397" s="216"/>
      <c r="M397" s="217"/>
      <c r="N397" s="217"/>
    </row>
    <row r="398" spans="1:14" s="218" customFormat="1" ht="12.75">
      <c r="A398" s="40"/>
      <c r="B398" s="215"/>
      <c r="C398" s="219"/>
      <c r="D398" s="217"/>
      <c r="E398" s="217"/>
      <c r="F398" s="216"/>
      <c r="G398" s="662"/>
      <c r="H398" s="216"/>
      <c r="I398" s="216"/>
      <c r="J398" s="216"/>
      <c r="K398" s="216"/>
      <c r="L398" s="216"/>
      <c r="M398" s="217"/>
      <c r="N398" s="217"/>
    </row>
    <row r="399" spans="1:14" s="218" customFormat="1" ht="12.75">
      <c r="A399" s="40"/>
      <c r="B399" s="215"/>
      <c r="C399" s="219"/>
      <c r="D399" s="217"/>
      <c r="E399" s="217"/>
      <c r="F399" s="216"/>
      <c r="G399" s="662"/>
      <c r="H399" s="216"/>
      <c r="I399" s="216"/>
      <c r="J399" s="216"/>
      <c r="K399" s="216"/>
      <c r="L399" s="216"/>
      <c r="M399" s="217"/>
      <c r="N399" s="217"/>
    </row>
    <row r="400" spans="1:14" s="218" customFormat="1" ht="12.75">
      <c r="A400" s="40"/>
      <c r="B400" s="215"/>
      <c r="C400" s="219"/>
      <c r="D400" s="217"/>
      <c r="E400" s="217"/>
      <c r="F400" s="216"/>
      <c r="G400" s="662"/>
      <c r="H400" s="216"/>
      <c r="I400" s="216"/>
      <c r="J400" s="216"/>
      <c r="K400" s="216"/>
      <c r="L400" s="216"/>
      <c r="M400" s="217"/>
      <c r="N400" s="217"/>
    </row>
    <row r="401" spans="1:14" s="218" customFormat="1" ht="12.75">
      <c r="A401" s="40"/>
      <c r="B401" s="215"/>
      <c r="C401" s="219"/>
      <c r="D401" s="217"/>
      <c r="E401" s="217"/>
      <c r="F401" s="216"/>
      <c r="G401" s="662"/>
      <c r="H401" s="216"/>
      <c r="I401" s="216"/>
      <c r="J401" s="216"/>
      <c r="K401" s="216"/>
      <c r="L401" s="216"/>
      <c r="M401" s="217"/>
      <c r="N401" s="217"/>
    </row>
    <row r="402" spans="1:14" s="218" customFormat="1" ht="12.75">
      <c r="A402" s="40"/>
      <c r="B402" s="215"/>
      <c r="C402" s="219"/>
      <c r="D402" s="217"/>
      <c r="E402" s="217"/>
      <c r="F402" s="216"/>
      <c r="G402" s="662"/>
      <c r="H402" s="216"/>
      <c r="I402" s="216"/>
      <c r="J402" s="216"/>
      <c r="K402" s="216"/>
      <c r="L402" s="216"/>
      <c r="M402" s="217"/>
      <c r="N402" s="217"/>
    </row>
    <row r="403" spans="1:14" s="218" customFormat="1" ht="12.75">
      <c r="A403" s="40"/>
      <c r="B403" s="215"/>
      <c r="C403" s="219"/>
      <c r="D403" s="217"/>
      <c r="E403" s="217"/>
      <c r="F403" s="216"/>
      <c r="G403" s="662"/>
      <c r="H403" s="216"/>
      <c r="I403" s="216"/>
      <c r="J403" s="216"/>
      <c r="K403" s="216"/>
      <c r="L403" s="216"/>
      <c r="M403" s="217"/>
      <c r="N403" s="217"/>
    </row>
    <row r="404" spans="1:14" s="218" customFormat="1" ht="12.75">
      <c r="A404" s="40"/>
      <c r="B404" s="215"/>
      <c r="C404" s="219"/>
      <c r="D404" s="217"/>
      <c r="E404" s="217"/>
      <c r="F404" s="216"/>
      <c r="G404" s="662"/>
      <c r="H404" s="216"/>
      <c r="I404" s="216"/>
      <c r="J404" s="216"/>
      <c r="K404" s="216"/>
      <c r="L404" s="216"/>
      <c r="M404" s="217"/>
      <c r="N404" s="217"/>
    </row>
    <row r="405" spans="1:14" s="218" customFormat="1" ht="12.75">
      <c r="A405" s="40"/>
      <c r="B405" s="215"/>
      <c r="C405" s="219"/>
      <c r="D405" s="217"/>
      <c r="E405" s="217"/>
      <c r="F405" s="216"/>
      <c r="G405" s="662"/>
      <c r="H405" s="216"/>
      <c r="I405" s="216"/>
      <c r="J405" s="216"/>
      <c r="K405" s="216"/>
      <c r="L405" s="216"/>
      <c r="M405" s="217"/>
      <c r="N405" s="217"/>
    </row>
    <row r="406" spans="1:14" s="218" customFormat="1" ht="12.75">
      <c r="A406" s="40"/>
      <c r="B406" s="215"/>
      <c r="C406" s="219"/>
      <c r="D406" s="217"/>
      <c r="E406" s="217"/>
      <c r="F406" s="216"/>
      <c r="G406" s="662"/>
      <c r="H406" s="216"/>
      <c r="I406" s="216"/>
      <c r="J406" s="216"/>
      <c r="K406" s="216"/>
      <c r="L406" s="216"/>
      <c r="M406" s="217"/>
      <c r="N406" s="217"/>
    </row>
    <row r="407" spans="1:14" s="218" customFormat="1" ht="12.75">
      <c r="A407" s="40"/>
      <c r="B407" s="215"/>
      <c r="C407" s="219"/>
      <c r="D407" s="217"/>
      <c r="E407" s="217"/>
      <c r="F407" s="216"/>
      <c r="G407" s="662"/>
      <c r="H407" s="216"/>
      <c r="I407" s="216"/>
      <c r="J407" s="216"/>
      <c r="K407" s="216"/>
      <c r="L407" s="216"/>
      <c r="M407" s="217"/>
      <c r="N407" s="217"/>
    </row>
    <row r="408" spans="1:14" s="218" customFormat="1" ht="12.75">
      <c r="A408" s="40"/>
      <c r="B408" s="215"/>
      <c r="C408" s="219"/>
      <c r="D408" s="217"/>
      <c r="E408" s="217"/>
      <c r="F408" s="216"/>
      <c r="G408" s="662"/>
      <c r="H408" s="216"/>
      <c r="I408" s="216"/>
      <c r="J408" s="216"/>
      <c r="K408" s="216"/>
      <c r="L408" s="216"/>
      <c r="M408" s="217"/>
      <c r="N408" s="217"/>
    </row>
    <row r="409" spans="1:14" s="218" customFormat="1" ht="12.75">
      <c r="A409" s="40"/>
      <c r="B409" s="215"/>
      <c r="C409" s="219"/>
      <c r="D409" s="217"/>
      <c r="E409" s="217"/>
      <c r="F409" s="216"/>
      <c r="G409" s="662"/>
      <c r="H409" s="216"/>
      <c r="I409" s="216"/>
      <c r="J409" s="216"/>
      <c r="K409" s="216"/>
      <c r="L409" s="216"/>
      <c r="M409" s="217"/>
      <c r="N409" s="217"/>
    </row>
    <row r="410" spans="1:14" s="218" customFormat="1" ht="12.75">
      <c r="A410" s="40"/>
      <c r="B410" s="215"/>
      <c r="C410" s="219"/>
      <c r="D410" s="217"/>
      <c r="E410" s="217"/>
      <c r="F410" s="216"/>
      <c r="G410" s="662"/>
      <c r="H410" s="216"/>
      <c r="I410" s="216"/>
      <c r="J410" s="216"/>
      <c r="K410" s="216"/>
      <c r="L410" s="216"/>
      <c r="M410" s="217"/>
      <c r="N410" s="217"/>
    </row>
    <row r="411" spans="1:14" s="218" customFormat="1" ht="12.75">
      <c r="A411" s="40"/>
      <c r="B411" s="215"/>
      <c r="C411" s="219"/>
      <c r="D411" s="217"/>
      <c r="E411" s="217"/>
      <c r="F411" s="216"/>
      <c r="G411" s="662"/>
      <c r="H411" s="216"/>
      <c r="I411" s="216"/>
      <c r="J411" s="216"/>
      <c r="K411" s="216"/>
      <c r="L411" s="216"/>
      <c r="M411" s="217"/>
      <c r="N411" s="217"/>
    </row>
    <row r="412" spans="1:14" s="218" customFormat="1" ht="12.75">
      <c r="A412" s="40"/>
      <c r="B412" s="215"/>
      <c r="C412" s="219"/>
      <c r="D412" s="217"/>
      <c r="E412" s="217"/>
      <c r="F412" s="216"/>
      <c r="G412" s="662"/>
      <c r="H412" s="216"/>
      <c r="I412" s="216"/>
      <c r="J412" s="216"/>
      <c r="K412" s="216"/>
      <c r="L412" s="216"/>
      <c r="M412" s="217"/>
      <c r="N412" s="217"/>
    </row>
    <row r="413" spans="1:14" s="218" customFormat="1" ht="12.75">
      <c r="A413" s="40"/>
      <c r="B413" s="215"/>
      <c r="C413" s="219"/>
      <c r="D413" s="217"/>
      <c r="E413" s="217"/>
      <c r="F413" s="216"/>
      <c r="G413" s="662"/>
      <c r="H413" s="216"/>
      <c r="I413" s="216"/>
      <c r="J413" s="216"/>
      <c r="K413" s="216"/>
      <c r="L413" s="216"/>
      <c r="M413" s="217"/>
      <c r="N413" s="217"/>
    </row>
    <row r="414" spans="1:14" s="218" customFormat="1" ht="12.75">
      <c r="A414" s="40"/>
      <c r="B414" s="215"/>
      <c r="C414" s="219"/>
      <c r="D414" s="217"/>
      <c r="E414" s="217"/>
      <c r="F414" s="216"/>
      <c r="G414" s="662"/>
      <c r="H414" s="216"/>
      <c r="I414" s="216"/>
      <c r="J414" s="216"/>
      <c r="K414" s="216"/>
      <c r="L414" s="216"/>
      <c r="M414" s="217"/>
      <c r="N414" s="217"/>
    </row>
    <row r="415" spans="1:14" s="218" customFormat="1" ht="12.75">
      <c r="A415" s="40"/>
      <c r="B415" s="215"/>
      <c r="C415" s="219"/>
      <c r="D415" s="217"/>
      <c r="E415" s="217"/>
      <c r="F415" s="216"/>
      <c r="G415" s="662"/>
      <c r="H415" s="216"/>
      <c r="I415" s="216"/>
      <c r="J415" s="216"/>
      <c r="K415" s="216"/>
      <c r="L415" s="216"/>
      <c r="M415" s="217"/>
      <c r="N415" s="217"/>
    </row>
    <row r="416" spans="1:14" s="218" customFormat="1" ht="12.75">
      <c r="A416" s="40"/>
      <c r="B416" s="215"/>
      <c r="C416" s="219"/>
      <c r="D416" s="217"/>
      <c r="E416" s="217"/>
      <c r="F416" s="216"/>
      <c r="G416" s="662"/>
      <c r="H416" s="216"/>
      <c r="I416" s="216"/>
      <c r="J416" s="216"/>
      <c r="K416" s="216"/>
      <c r="L416" s="216"/>
      <c r="M416" s="217"/>
      <c r="N416" s="217"/>
    </row>
  </sheetData>
  <mergeCells count="21">
    <mergeCell ref="A4:N4"/>
    <mergeCell ref="F6:F8"/>
    <mergeCell ref="K6:K8"/>
    <mergeCell ref="J7:J8"/>
    <mergeCell ref="D6:D8"/>
    <mergeCell ref="A1:N1"/>
    <mergeCell ref="A3:N3"/>
    <mergeCell ref="A2:N2"/>
    <mergeCell ref="A6:A8"/>
    <mergeCell ref="M6:M8"/>
    <mergeCell ref="B6:B8"/>
    <mergeCell ref="C6:C8"/>
    <mergeCell ref="L6:L8"/>
    <mergeCell ref="N6:N8"/>
    <mergeCell ref="E6:E8"/>
    <mergeCell ref="A43:A44"/>
    <mergeCell ref="I7:I8"/>
    <mergeCell ref="G6:G8"/>
    <mergeCell ref="M43:M44"/>
    <mergeCell ref="H6:H8"/>
    <mergeCell ref="I6:J6"/>
  </mergeCells>
  <printOptions/>
  <pageMargins left="0.33" right="0.17" top="0.72" bottom="0.5" header="0.49" footer="0.28"/>
  <pageSetup horizontalDpi="600" verticalDpi="600" orientation="landscape" paperSize="9" scale="73" r:id="rId1"/>
  <headerFooter alignWithMargins="0">
    <oddHeader>&amp;R&amp;"Times New Roman,Bold"&amp;12Biểu 15</oddHeader>
    <oddFooter xml:space="preserve">&amp;C&amp;"Times New Roman,Regular"&amp;14&amp;P+126 </oddFooter>
  </headerFooter>
</worksheet>
</file>

<file path=xl/worksheets/sheet13.xml><?xml version="1.0" encoding="utf-8"?>
<worksheet xmlns="http://schemas.openxmlformats.org/spreadsheetml/2006/main" xmlns:r="http://schemas.openxmlformats.org/officeDocument/2006/relationships">
  <sheetPr>
    <tabColor indexed="10"/>
  </sheetPr>
  <dimension ref="A1:K21"/>
  <sheetViews>
    <sheetView zoomScale="85" zoomScaleNormal="85" zoomScaleSheetLayoutView="100" workbookViewId="0" topLeftCell="A1">
      <selection activeCell="A2" sqref="A2:K2"/>
    </sheetView>
  </sheetViews>
  <sheetFormatPr defaultColWidth="9.140625" defaultRowHeight="12.75"/>
  <cols>
    <col min="1" max="1" width="8.140625" style="673" customWidth="1"/>
    <col min="2" max="2" width="14.28125" style="663" customWidth="1"/>
    <col min="3" max="4" width="12.57421875" style="663" customWidth="1"/>
    <col min="5" max="5" width="11.421875" style="663" customWidth="1"/>
    <col min="6" max="6" width="12.8515625" style="663" customWidth="1"/>
    <col min="7" max="7" width="11.57421875" style="663" customWidth="1"/>
    <col min="8" max="8" width="11.8515625" style="663" customWidth="1"/>
    <col min="9" max="9" width="9.7109375" style="663" customWidth="1"/>
    <col min="10" max="10" width="10.00390625" style="663" customWidth="1"/>
    <col min="11" max="11" width="19.00390625" style="663" customWidth="1"/>
    <col min="12" max="12" width="14.57421875" style="663" customWidth="1"/>
    <col min="13" max="16384" width="9.140625" style="663" customWidth="1"/>
  </cols>
  <sheetData>
    <row r="1" spans="1:11" ht="44.25" customHeight="1">
      <c r="A1" s="676" t="s">
        <v>1196</v>
      </c>
      <c r="B1" s="676"/>
      <c r="C1" s="676"/>
      <c r="D1" s="676"/>
      <c r="E1" s="676"/>
      <c r="F1" s="676"/>
      <c r="G1" s="676"/>
      <c r="H1" s="676"/>
      <c r="I1" s="676"/>
      <c r="J1" s="676"/>
      <c r="K1" s="676"/>
    </row>
    <row r="2" spans="1:11" ht="12.75">
      <c r="A2" s="677" t="str">
        <f>+'Bieu so 4'!A3</f>
        <v>                   (Kèm theo Quyết định số: 41/2010/QĐ-UBND ngày 29/12/2010 của UBND tỉnh Vĩnh Phúc)</v>
      </c>
      <c r="B2" s="677"/>
      <c r="C2" s="677"/>
      <c r="D2" s="677"/>
      <c r="E2" s="677"/>
      <c r="F2" s="677"/>
      <c r="G2" s="677"/>
      <c r="H2" s="677"/>
      <c r="I2" s="677"/>
      <c r="J2" s="677"/>
      <c r="K2" s="677"/>
    </row>
    <row r="3" spans="1:11" ht="12.75">
      <c r="A3" s="664"/>
      <c r="B3" s="664"/>
      <c r="C3" s="664"/>
      <c r="D3" s="664"/>
      <c r="E3" s="664"/>
      <c r="F3" s="664"/>
      <c r="G3" s="664"/>
      <c r="H3" s="664"/>
      <c r="I3" s="664"/>
      <c r="J3" s="664"/>
      <c r="K3" s="664"/>
    </row>
    <row r="5" spans="1:11" ht="18.75" customHeight="1">
      <c r="A5" s="435" t="s">
        <v>1653</v>
      </c>
      <c r="B5" s="178" t="s">
        <v>1435</v>
      </c>
      <c r="C5" s="178" t="s">
        <v>1440</v>
      </c>
      <c r="D5" s="178" t="s">
        <v>565</v>
      </c>
      <c r="E5" s="178"/>
      <c r="F5" s="178"/>
      <c r="G5" s="178"/>
      <c r="H5" s="178"/>
      <c r="I5" s="178" t="s">
        <v>236</v>
      </c>
      <c r="J5" s="178"/>
      <c r="K5" s="179" t="s">
        <v>198</v>
      </c>
    </row>
    <row r="6" spans="1:11" ht="18.75" customHeight="1">
      <c r="A6" s="435"/>
      <c r="B6" s="178"/>
      <c r="C6" s="178"/>
      <c r="D6" s="178" t="s">
        <v>147</v>
      </c>
      <c r="E6" s="178" t="s">
        <v>197</v>
      </c>
      <c r="F6" s="178"/>
      <c r="G6" s="178"/>
      <c r="H6" s="178"/>
      <c r="I6" s="178" t="s">
        <v>148</v>
      </c>
      <c r="J6" s="178" t="s">
        <v>149</v>
      </c>
      <c r="K6" s="183"/>
    </row>
    <row r="7" spans="1:11" ht="18.75" customHeight="1">
      <c r="A7" s="435"/>
      <c r="B7" s="178"/>
      <c r="C7" s="178"/>
      <c r="D7" s="178"/>
      <c r="E7" s="178" t="s">
        <v>1436</v>
      </c>
      <c r="F7" s="178"/>
      <c r="G7" s="178" t="s">
        <v>1437</v>
      </c>
      <c r="H7" s="178"/>
      <c r="I7" s="178"/>
      <c r="J7" s="178"/>
      <c r="K7" s="183"/>
    </row>
    <row r="8" spans="1:11" ht="25.5">
      <c r="A8" s="435"/>
      <c r="B8" s="178"/>
      <c r="C8" s="178"/>
      <c r="D8" s="178"/>
      <c r="E8" s="140" t="s">
        <v>150</v>
      </c>
      <c r="F8" s="140" t="s">
        <v>149</v>
      </c>
      <c r="G8" s="140" t="s">
        <v>150</v>
      </c>
      <c r="H8" s="140" t="s">
        <v>149</v>
      </c>
      <c r="I8" s="178"/>
      <c r="J8" s="178"/>
      <c r="K8" s="244"/>
    </row>
    <row r="9" spans="1:11" s="667" customFormat="1" ht="12.75">
      <c r="A9" s="665" t="s">
        <v>196</v>
      </c>
      <c r="B9" s="665"/>
      <c r="C9" s="63">
        <v>29625310.82</v>
      </c>
      <c r="D9" s="63">
        <v>67685.180823</v>
      </c>
      <c r="E9" s="666">
        <v>5000</v>
      </c>
      <c r="F9" s="245">
        <v>23857.695630000006</v>
      </c>
      <c r="G9" s="245"/>
      <c r="H9" s="245">
        <v>43827.485193</v>
      </c>
      <c r="I9" s="245"/>
      <c r="J9" s="245">
        <v>59999.76285300001</v>
      </c>
      <c r="K9" s="288"/>
    </row>
    <row r="10" spans="1:11" ht="12.75">
      <c r="A10" s="35">
        <v>1</v>
      </c>
      <c r="B10" s="496" t="s">
        <v>528</v>
      </c>
      <c r="C10" s="199">
        <v>4686510</v>
      </c>
      <c r="D10" s="2">
        <v>14762.5065</v>
      </c>
      <c r="E10" s="668"/>
      <c r="F10" s="77">
        <v>7029.765</v>
      </c>
      <c r="G10" s="668">
        <v>5500</v>
      </c>
      <c r="H10" s="77">
        <v>7732.7415</v>
      </c>
      <c r="I10" s="668">
        <v>5500</v>
      </c>
      <c r="J10" s="77">
        <v>7732.7415</v>
      </c>
      <c r="K10" s="79" t="s">
        <v>1438</v>
      </c>
    </row>
    <row r="11" spans="1:11" ht="12.75">
      <c r="A11" s="35">
        <v>2</v>
      </c>
      <c r="B11" s="496" t="s">
        <v>1638</v>
      </c>
      <c r="C11" s="199">
        <v>4157858</v>
      </c>
      <c r="D11" s="2">
        <v>13097.252700000001</v>
      </c>
      <c r="E11" s="668"/>
      <c r="F11" s="77">
        <v>6236.787000000001</v>
      </c>
      <c r="G11" s="668"/>
      <c r="H11" s="77">
        <v>6860.465700000001</v>
      </c>
      <c r="I11" s="668"/>
      <c r="J11" s="77">
        <v>6860.465700000001</v>
      </c>
      <c r="K11" s="79" t="s">
        <v>1438</v>
      </c>
    </row>
    <row r="12" spans="1:11" ht="12.75">
      <c r="A12" s="35">
        <v>3</v>
      </c>
      <c r="B12" s="496" t="s">
        <v>965</v>
      </c>
      <c r="C12" s="199">
        <v>2782416.6</v>
      </c>
      <c r="D12" s="2">
        <v>8764.612290000001</v>
      </c>
      <c r="E12" s="668"/>
      <c r="F12" s="77">
        <v>4173.624900000001</v>
      </c>
      <c r="G12" s="668"/>
      <c r="H12" s="77">
        <v>4590.987390000001</v>
      </c>
      <c r="I12" s="668"/>
      <c r="J12" s="77">
        <v>4590.987390000001</v>
      </c>
      <c r="K12" s="79" t="s">
        <v>1438</v>
      </c>
    </row>
    <row r="13" spans="1:11" ht="12.75">
      <c r="A13" s="35">
        <v>4</v>
      </c>
      <c r="B13" s="496" t="s">
        <v>1632</v>
      </c>
      <c r="C13" s="199">
        <v>1690213.3</v>
      </c>
      <c r="D13" s="2">
        <v>5324.171895000001</v>
      </c>
      <c r="E13" s="668"/>
      <c r="F13" s="77">
        <v>2535.3199500000005</v>
      </c>
      <c r="G13" s="668"/>
      <c r="H13" s="77">
        <v>2788.8519450000003</v>
      </c>
      <c r="I13" s="668"/>
      <c r="J13" s="77">
        <v>2788.8519450000003</v>
      </c>
      <c r="K13" s="79" t="s">
        <v>1438</v>
      </c>
    </row>
    <row r="14" spans="1:11" ht="12.75">
      <c r="A14" s="35">
        <v>5</v>
      </c>
      <c r="B14" s="496" t="s">
        <v>707</v>
      </c>
      <c r="C14" s="199">
        <v>606252.15</v>
      </c>
      <c r="D14" s="2">
        <v>1909.6942725000004</v>
      </c>
      <c r="E14" s="668"/>
      <c r="F14" s="77">
        <v>909.3782250000002</v>
      </c>
      <c r="G14" s="668"/>
      <c r="H14" s="77">
        <v>1000.3160475000001</v>
      </c>
      <c r="I14" s="668"/>
      <c r="J14" s="77">
        <v>1000.3160475000001</v>
      </c>
      <c r="K14" s="79" t="s">
        <v>1438</v>
      </c>
    </row>
    <row r="15" spans="1:11" ht="12.75">
      <c r="A15" s="35">
        <v>6</v>
      </c>
      <c r="B15" s="496" t="s">
        <v>277</v>
      </c>
      <c r="C15" s="199">
        <v>1361960.27</v>
      </c>
      <c r="D15" s="2">
        <v>4290.1748505000005</v>
      </c>
      <c r="E15" s="668"/>
      <c r="F15" s="77">
        <v>2042.940405</v>
      </c>
      <c r="G15" s="668"/>
      <c r="H15" s="77">
        <v>2247.2344455</v>
      </c>
      <c r="I15" s="668"/>
      <c r="J15" s="77">
        <v>2247.2344455</v>
      </c>
      <c r="K15" s="79" t="s">
        <v>1438</v>
      </c>
    </row>
    <row r="16" spans="1:11" ht="12.75">
      <c r="A16" s="35">
        <v>7</v>
      </c>
      <c r="B16" s="496" t="s">
        <v>708</v>
      </c>
      <c r="C16" s="199">
        <v>619920.1</v>
      </c>
      <c r="D16" s="2">
        <v>1952.7483149999998</v>
      </c>
      <c r="E16" s="668"/>
      <c r="F16" s="77">
        <v>929.88015</v>
      </c>
      <c r="G16" s="668"/>
      <c r="H16" s="77">
        <v>1022.868165</v>
      </c>
      <c r="I16" s="668"/>
      <c r="J16" s="77">
        <v>1022.868165</v>
      </c>
      <c r="K16" s="79" t="s">
        <v>1438</v>
      </c>
    </row>
    <row r="17" spans="1:11" ht="12.75">
      <c r="A17" s="35">
        <v>8</v>
      </c>
      <c r="B17" s="496" t="s">
        <v>648</v>
      </c>
      <c r="C17" s="199">
        <v>11982610.4</v>
      </c>
      <c r="D17" s="2">
        <v>14977.665</v>
      </c>
      <c r="E17" s="668"/>
      <c r="F17" s="77" t="s">
        <v>1439</v>
      </c>
      <c r="G17" s="668">
        <v>5000</v>
      </c>
      <c r="H17" s="77">
        <v>14977.665</v>
      </c>
      <c r="I17" s="668"/>
      <c r="J17" s="77">
        <v>19771.30716</v>
      </c>
      <c r="K17" s="79" t="s">
        <v>1038</v>
      </c>
    </row>
    <row r="18" spans="1:11" ht="12.75">
      <c r="A18" s="35">
        <v>9</v>
      </c>
      <c r="B18" s="496" t="s">
        <v>275</v>
      </c>
      <c r="C18" s="199">
        <v>1737570</v>
      </c>
      <c r="D18" s="2">
        <v>2606.355</v>
      </c>
      <c r="E18" s="668"/>
      <c r="F18" s="77" t="s">
        <v>1439</v>
      </c>
      <c r="G18" s="668"/>
      <c r="H18" s="77">
        <v>2606.355</v>
      </c>
      <c r="I18" s="668"/>
      <c r="J18" s="77">
        <v>2866.9904999999994</v>
      </c>
      <c r="K18" s="79" t="s">
        <v>1039</v>
      </c>
    </row>
    <row r="19" spans="1:11" ht="12.75">
      <c r="A19" s="29">
        <v>10</v>
      </c>
      <c r="B19" s="669" t="s">
        <v>1434</v>
      </c>
      <c r="C19" s="670"/>
      <c r="D19" s="670"/>
      <c r="E19" s="670"/>
      <c r="F19" s="670"/>
      <c r="G19" s="670"/>
      <c r="H19" s="670"/>
      <c r="I19" s="671"/>
      <c r="J19" s="672">
        <v>11118</v>
      </c>
      <c r="K19" s="28"/>
    </row>
    <row r="20" ht="12.75">
      <c r="J20" s="674"/>
    </row>
    <row r="21" spans="1:11" ht="12.75">
      <c r="A21" s="675" t="s">
        <v>1195</v>
      </c>
      <c r="B21" s="675"/>
      <c r="C21" s="675"/>
      <c r="D21" s="675"/>
      <c r="E21" s="675"/>
      <c r="F21" s="675"/>
      <c r="G21" s="675"/>
      <c r="H21" s="675"/>
      <c r="I21" s="675"/>
      <c r="J21" s="675"/>
      <c r="K21" s="675"/>
    </row>
  </sheetData>
  <mergeCells count="21">
    <mergeCell ref="K5:K8"/>
    <mergeCell ref="J6:J8"/>
    <mergeCell ref="E6:H6"/>
    <mergeCell ref="G7:H7"/>
    <mergeCell ref="I6:I8"/>
    <mergeCell ref="A1:K1"/>
    <mergeCell ref="A2:K2"/>
    <mergeCell ref="A5:A8"/>
    <mergeCell ref="B5:B8"/>
    <mergeCell ref="C5:C8"/>
    <mergeCell ref="D5:H5"/>
    <mergeCell ref="I5:J5"/>
    <mergeCell ref="E7:F7"/>
    <mergeCell ref="D6:D8"/>
    <mergeCell ref="A3:K3"/>
    <mergeCell ref="A21:K21"/>
    <mergeCell ref="A9:B9"/>
    <mergeCell ref="E9:E18"/>
    <mergeCell ref="G10:G16"/>
    <mergeCell ref="I10:I18"/>
    <mergeCell ref="G17:G18"/>
  </mergeCells>
  <printOptions/>
  <pageMargins left="0.27" right="0.34" top="0.75" bottom="1" header="0.37" footer="0.5"/>
  <pageSetup horizontalDpi="600" verticalDpi="600" orientation="landscape" r:id="rId2"/>
  <headerFooter alignWithMargins="0">
    <oddHeader>&amp;R&amp;"Times New Roman,Bold"&amp;12Biểu 16</oddHeader>
    <oddFooter>&amp;C150</oddFooter>
  </headerFooter>
  <drawing r:id="rId1"/>
</worksheet>
</file>

<file path=xl/worksheets/sheet14.xml><?xml version="1.0" encoding="utf-8"?>
<worksheet xmlns="http://schemas.openxmlformats.org/spreadsheetml/2006/main" xmlns:r="http://schemas.openxmlformats.org/officeDocument/2006/relationships">
  <sheetPr>
    <tabColor indexed="10"/>
  </sheetPr>
  <dimension ref="A1:N19"/>
  <sheetViews>
    <sheetView zoomScaleSheetLayoutView="75" workbookViewId="0" topLeftCell="A1">
      <selection activeCell="C5" sqref="C5:J5"/>
    </sheetView>
  </sheetViews>
  <sheetFormatPr defaultColWidth="9.140625" defaultRowHeight="12.75"/>
  <cols>
    <col min="1" max="1" width="6.28125" style="44" customWidth="1"/>
    <col min="2" max="2" width="20.57421875" style="44" customWidth="1"/>
    <col min="3" max="3" width="12.7109375" style="44" customWidth="1"/>
    <col min="4" max="4" width="15.140625" style="44" customWidth="1"/>
    <col min="5" max="5" width="14.00390625" style="44" customWidth="1"/>
    <col min="6" max="6" width="13.7109375" style="44" customWidth="1"/>
    <col min="7" max="7" width="13.57421875" style="44" customWidth="1"/>
    <col min="8" max="10" width="15.00390625" style="44" customWidth="1"/>
    <col min="11" max="11" width="23.28125" style="44" customWidth="1"/>
    <col min="12" max="14" width="0" style="44" hidden="1" customWidth="1"/>
    <col min="15" max="16384" width="9.140625" style="44" customWidth="1"/>
  </cols>
  <sheetData>
    <row r="1" spans="1:11" ht="43.5" customHeight="1">
      <c r="A1" s="120" t="s">
        <v>1198</v>
      </c>
      <c r="B1" s="120"/>
      <c r="C1" s="120"/>
      <c r="D1" s="120"/>
      <c r="E1" s="120"/>
      <c r="F1" s="120"/>
      <c r="G1" s="120"/>
      <c r="H1" s="120"/>
      <c r="I1" s="120"/>
      <c r="J1" s="120"/>
      <c r="K1" s="120"/>
    </row>
    <row r="2" spans="1:11" ht="18.75" customHeight="1">
      <c r="A2" s="698" t="str">
        <f>+'Bieu so 4'!A3</f>
        <v>                   (Kèm theo Quyết định số: 41/2010/QĐ-UBND ngày 29/12/2010 của UBND tỉnh Vĩnh Phúc)</v>
      </c>
      <c r="B2" s="698"/>
      <c r="C2" s="698"/>
      <c r="D2" s="698"/>
      <c r="E2" s="698"/>
      <c r="F2" s="698"/>
      <c r="G2" s="698"/>
      <c r="H2" s="698"/>
      <c r="I2" s="698"/>
      <c r="J2" s="698"/>
      <c r="K2" s="698"/>
    </row>
    <row r="3" spans="1:11" ht="18.75" customHeight="1">
      <c r="A3" s="678"/>
      <c r="B3" s="678"/>
      <c r="C3" s="678"/>
      <c r="D3" s="678"/>
      <c r="E3" s="678"/>
      <c r="F3" s="678"/>
      <c r="G3" s="678"/>
      <c r="H3" s="678"/>
      <c r="I3" s="678"/>
      <c r="J3" s="678"/>
      <c r="K3" s="678"/>
    </row>
    <row r="4" spans="1:11" ht="13.5">
      <c r="A4" s="308"/>
      <c r="B4" s="308"/>
      <c r="E4" s="679"/>
      <c r="F4" s="679"/>
      <c r="G4" s="679"/>
      <c r="H4" s="679"/>
      <c r="I4" s="679"/>
      <c r="J4" s="307" t="s">
        <v>1197</v>
      </c>
      <c r="K4" s="307"/>
    </row>
    <row r="5" spans="1:11" s="681" customFormat="1" ht="27" customHeight="1">
      <c r="A5" s="309" t="s">
        <v>1106</v>
      </c>
      <c r="B5" s="309" t="s">
        <v>1435</v>
      </c>
      <c r="C5" s="680" t="s">
        <v>1598</v>
      </c>
      <c r="D5" s="680"/>
      <c r="E5" s="680"/>
      <c r="F5" s="680"/>
      <c r="G5" s="680"/>
      <c r="H5" s="680"/>
      <c r="I5" s="680"/>
      <c r="J5" s="680"/>
      <c r="K5" s="309" t="s">
        <v>198</v>
      </c>
    </row>
    <row r="6" spans="1:11" s="681" customFormat="1" ht="23.25" customHeight="1">
      <c r="A6" s="317"/>
      <c r="B6" s="317"/>
      <c r="C6" s="682" t="s">
        <v>196</v>
      </c>
      <c r="D6" s="680" t="s">
        <v>197</v>
      </c>
      <c r="E6" s="680"/>
      <c r="F6" s="680"/>
      <c r="G6" s="680"/>
      <c r="H6" s="680"/>
      <c r="I6" s="680"/>
      <c r="J6" s="680"/>
      <c r="K6" s="317"/>
    </row>
    <row r="7" spans="1:11" s="684" customFormat="1" ht="33.75" customHeight="1">
      <c r="A7" s="317"/>
      <c r="B7" s="317"/>
      <c r="C7" s="683"/>
      <c r="D7" s="682" t="s">
        <v>1036</v>
      </c>
      <c r="E7" s="381" t="s">
        <v>1037</v>
      </c>
      <c r="F7" s="381"/>
      <c r="G7" s="381"/>
      <c r="H7" s="178" t="s">
        <v>1375</v>
      </c>
      <c r="I7" s="178"/>
      <c r="J7" s="178"/>
      <c r="K7" s="317"/>
    </row>
    <row r="8" spans="1:11" s="684" customFormat="1" ht="55.5" customHeight="1">
      <c r="A8" s="321"/>
      <c r="B8" s="321"/>
      <c r="C8" s="685"/>
      <c r="D8" s="685"/>
      <c r="E8" s="139" t="s">
        <v>196</v>
      </c>
      <c r="F8" s="139" t="s">
        <v>1376</v>
      </c>
      <c r="G8" s="139" t="s">
        <v>1377</v>
      </c>
      <c r="H8" s="140" t="s">
        <v>935</v>
      </c>
      <c r="I8" s="140" t="s">
        <v>1721</v>
      </c>
      <c r="J8" s="140" t="s">
        <v>1720</v>
      </c>
      <c r="K8" s="321"/>
    </row>
    <row r="9" spans="1:14" s="684" customFormat="1" ht="12.75">
      <c r="A9" s="686"/>
      <c r="B9" s="686" t="s">
        <v>196</v>
      </c>
      <c r="C9" s="687">
        <v>830.8</v>
      </c>
      <c r="D9" s="687">
        <v>644</v>
      </c>
      <c r="E9" s="688">
        <v>186.8</v>
      </c>
      <c r="F9" s="688">
        <v>93.55</v>
      </c>
      <c r="G9" s="688">
        <v>93.25</v>
      </c>
      <c r="H9" s="687">
        <v>174.3</v>
      </c>
      <c r="I9" s="687">
        <v>33</v>
      </c>
      <c r="J9" s="687">
        <v>9.5</v>
      </c>
      <c r="K9" s="689"/>
      <c r="L9" s="684">
        <v>177</v>
      </c>
      <c r="M9" s="684">
        <v>33</v>
      </c>
      <c r="N9" s="684">
        <v>9.5</v>
      </c>
    </row>
    <row r="10" spans="1:14" s="58" customFormat="1" ht="25.5" customHeight="1">
      <c r="A10" s="17">
        <v>1</v>
      </c>
      <c r="B10" s="18" t="s">
        <v>528</v>
      </c>
      <c r="C10" s="690">
        <v>144.9</v>
      </c>
      <c r="D10" s="690">
        <v>96.9</v>
      </c>
      <c r="E10" s="691">
        <v>48</v>
      </c>
      <c r="F10" s="691">
        <v>25.2</v>
      </c>
      <c r="G10" s="692">
        <v>22.8</v>
      </c>
      <c r="H10" s="692">
        <v>30.4</v>
      </c>
      <c r="I10" s="693">
        <v>7.3</v>
      </c>
      <c r="J10" s="692">
        <v>2</v>
      </c>
      <c r="K10" s="18"/>
      <c r="M10" s="58">
        <f>+C9*3.7/100</f>
        <v>30.7396</v>
      </c>
      <c r="N10" s="58"/>
    </row>
    <row r="11" spans="1:11" s="58" customFormat="1" ht="25.5" customHeight="1">
      <c r="A11" s="17">
        <v>2</v>
      </c>
      <c r="B11" s="18" t="s">
        <v>1638</v>
      </c>
      <c r="C11" s="690">
        <v>118.2</v>
      </c>
      <c r="D11" s="690">
        <v>92.4</v>
      </c>
      <c r="E11" s="691">
        <v>25.8</v>
      </c>
      <c r="F11" s="691">
        <v>13.8</v>
      </c>
      <c r="G11" s="692">
        <v>12</v>
      </c>
      <c r="H11" s="692">
        <v>24.8</v>
      </c>
      <c r="I11" s="693">
        <v>4.8</v>
      </c>
      <c r="J11" s="692">
        <v>1.4</v>
      </c>
      <c r="K11" s="18"/>
    </row>
    <row r="12" spans="1:11" s="58" customFormat="1" ht="25.5" customHeight="1">
      <c r="A12" s="17">
        <v>3</v>
      </c>
      <c r="B12" s="18" t="s">
        <v>277</v>
      </c>
      <c r="C12" s="690">
        <v>70.2</v>
      </c>
      <c r="D12" s="690">
        <v>66.2</v>
      </c>
      <c r="E12" s="691">
        <v>4</v>
      </c>
      <c r="F12" s="691">
        <v>2.15</v>
      </c>
      <c r="G12" s="692">
        <v>1.85</v>
      </c>
      <c r="H12" s="692">
        <v>14.7</v>
      </c>
      <c r="I12" s="693">
        <v>2.6</v>
      </c>
      <c r="J12" s="692">
        <v>0.7</v>
      </c>
      <c r="K12" s="18"/>
    </row>
    <row r="13" spans="1:11" s="58" customFormat="1" ht="51">
      <c r="A13" s="17">
        <v>4</v>
      </c>
      <c r="B13" s="18" t="s">
        <v>275</v>
      </c>
      <c r="C13" s="690">
        <v>58.5</v>
      </c>
      <c r="D13" s="690">
        <v>49.5</v>
      </c>
      <c r="E13" s="691">
        <v>9</v>
      </c>
      <c r="F13" s="691">
        <v>4.5</v>
      </c>
      <c r="G13" s="692">
        <v>4.5</v>
      </c>
      <c r="H13" s="692">
        <v>12.3</v>
      </c>
      <c r="I13" s="693">
        <v>2.1</v>
      </c>
      <c r="J13" s="692">
        <v>0.6</v>
      </c>
      <c r="K13" s="18" t="s">
        <v>1605</v>
      </c>
    </row>
    <row r="14" spans="1:11" s="58" customFormat="1" ht="25.5" customHeight="1">
      <c r="A14" s="17">
        <v>5</v>
      </c>
      <c r="B14" s="18" t="s">
        <v>707</v>
      </c>
      <c r="C14" s="690">
        <v>78.2</v>
      </c>
      <c r="D14" s="690">
        <v>73.2</v>
      </c>
      <c r="E14" s="691">
        <v>5</v>
      </c>
      <c r="F14" s="691">
        <v>2.35</v>
      </c>
      <c r="G14" s="692">
        <v>2.65</v>
      </c>
      <c r="H14" s="692">
        <v>16.4</v>
      </c>
      <c r="I14" s="693">
        <v>2.9</v>
      </c>
      <c r="J14" s="692">
        <v>0.8</v>
      </c>
      <c r="K14" s="18"/>
    </row>
    <row r="15" spans="1:11" s="58" customFormat="1" ht="25.5" customHeight="1">
      <c r="A15" s="17">
        <v>6</v>
      </c>
      <c r="B15" s="18" t="s">
        <v>648</v>
      </c>
      <c r="C15" s="690">
        <v>109.2</v>
      </c>
      <c r="D15" s="690">
        <v>79.2</v>
      </c>
      <c r="E15" s="691">
        <v>30</v>
      </c>
      <c r="F15" s="691">
        <v>14.4</v>
      </c>
      <c r="G15" s="692">
        <v>15.6</v>
      </c>
      <c r="H15" s="692">
        <v>22.9</v>
      </c>
      <c r="I15" s="693">
        <v>4</v>
      </c>
      <c r="J15" s="692">
        <v>1.2</v>
      </c>
      <c r="K15" s="18"/>
    </row>
    <row r="16" spans="1:11" s="58" customFormat="1" ht="25.5" customHeight="1">
      <c r="A16" s="17">
        <v>7</v>
      </c>
      <c r="B16" s="18" t="s">
        <v>708</v>
      </c>
      <c r="C16" s="690">
        <v>58.5</v>
      </c>
      <c r="D16" s="690">
        <v>55.5</v>
      </c>
      <c r="E16" s="691">
        <v>3</v>
      </c>
      <c r="F16" s="691">
        <v>1.95</v>
      </c>
      <c r="G16" s="692">
        <v>1.05</v>
      </c>
      <c r="H16" s="692">
        <v>12.3</v>
      </c>
      <c r="I16" s="693">
        <v>2.1</v>
      </c>
      <c r="J16" s="692">
        <v>0.7</v>
      </c>
      <c r="K16" s="18"/>
    </row>
    <row r="17" spans="1:11" s="58" customFormat="1" ht="25.5" customHeight="1">
      <c r="A17" s="17">
        <v>8</v>
      </c>
      <c r="B17" s="18" t="s">
        <v>1632</v>
      </c>
      <c r="C17" s="690">
        <v>85.3</v>
      </c>
      <c r="D17" s="690">
        <v>55.3</v>
      </c>
      <c r="E17" s="691">
        <v>30</v>
      </c>
      <c r="F17" s="691">
        <v>14.4</v>
      </c>
      <c r="G17" s="692">
        <v>15.6</v>
      </c>
      <c r="H17" s="692">
        <v>17.9</v>
      </c>
      <c r="I17" s="693">
        <v>3.3</v>
      </c>
      <c r="J17" s="692">
        <v>0.9</v>
      </c>
      <c r="K17" s="18"/>
    </row>
    <row r="18" spans="1:11" s="58" customFormat="1" ht="25.5" customHeight="1">
      <c r="A18" s="27">
        <v>9</v>
      </c>
      <c r="B18" s="28" t="s">
        <v>1663</v>
      </c>
      <c r="C18" s="694">
        <v>107.8</v>
      </c>
      <c r="D18" s="694">
        <v>75.8</v>
      </c>
      <c r="E18" s="695">
        <v>32</v>
      </c>
      <c r="F18" s="695">
        <v>14.8</v>
      </c>
      <c r="G18" s="696">
        <v>17.2</v>
      </c>
      <c r="H18" s="696">
        <v>22.6</v>
      </c>
      <c r="I18" s="697">
        <v>3.9</v>
      </c>
      <c r="J18" s="696">
        <v>1.2</v>
      </c>
      <c r="K18" s="28"/>
    </row>
    <row r="19" ht="12.75">
      <c r="A19" s="303"/>
    </row>
  </sheetData>
  <mergeCells count="13">
    <mergeCell ref="B5:B8"/>
    <mergeCell ref="J4:K4"/>
    <mergeCell ref="A3:K3"/>
    <mergeCell ref="A1:K1"/>
    <mergeCell ref="A2:K2"/>
    <mergeCell ref="K5:K8"/>
    <mergeCell ref="D7:D8"/>
    <mergeCell ref="C6:C8"/>
    <mergeCell ref="H7:J7"/>
    <mergeCell ref="E7:G7"/>
    <mergeCell ref="D6:J6"/>
    <mergeCell ref="C5:J5"/>
    <mergeCell ref="A5:A8"/>
  </mergeCells>
  <printOptions/>
  <pageMargins left="0.43" right="0.22" top="0.56" bottom="0.6" header="0.3" footer="0.38"/>
  <pageSetup horizontalDpi="600" verticalDpi="600" orientation="landscape" paperSize="9" scale="87" r:id="rId1"/>
  <headerFooter alignWithMargins="0">
    <oddHeader>&amp;R&amp;"Times New Roman,Bold"&amp;12Biểu 17</oddHeader>
    <oddFooter>&amp;C&amp;12 151</oddFooter>
  </headerFooter>
  <colBreaks count="1" manualBreakCount="1">
    <brk id="12" max="65535" man="1"/>
  </colBreaks>
</worksheet>
</file>

<file path=xl/worksheets/sheet2.xml><?xml version="1.0" encoding="utf-8"?>
<worksheet xmlns="http://schemas.openxmlformats.org/spreadsheetml/2006/main" xmlns:r="http://schemas.openxmlformats.org/officeDocument/2006/relationships">
  <sheetPr>
    <tabColor indexed="10"/>
  </sheetPr>
  <dimension ref="A1:P208"/>
  <sheetViews>
    <sheetView zoomScaleSheetLayoutView="100" workbookViewId="0" topLeftCell="A1">
      <selection activeCell="A4" sqref="A4:P4"/>
    </sheetView>
  </sheetViews>
  <sheetFormatPr defaultColWidth="9.140625" defaultRowHeight="12.75"/>
  <cols>
    <col min="1" max="1" width="5.28125" style="7" customWidth="1"/>
    <col min="2" max="2" width="38.8515625" style="226" customWidth="1"/>
    <col min="3" max="3" width="10.28125" style="227" customWidth="1"/>
    <col min="4" max="4" width="9.28125" style="205" customWidth="1"/>
    <col min="5" max="5" width="10.57421875" style="228" customWidth="1"/>
    <col min="6" max="6" width="10.421875" style="229" bestFit="1" customWidth="1"/>
    <col min="7" max="7" width="10.7109375" style="229" customWidth="1"/>
    <col min="8" max="8" width="8.8515625" style="168" customWidth="1"/>
    <col min="9" max="9" width="8.57421875" style="168" customWidth="1"/>
    <col min="10" max="10" width="7.7109375" style="168" customWidth="1"/>
    <col min="11" max="11" width="9.57421875" style="168" customWidth="1"/>
    <col min="12" max="12" width="9.28125" style="168" customWidth="1"/>
    <col min="13" max="13" width="8.140625" style="168" customWidth="1"/>
    <col min="14" max="14" width="11.00390625" style="168" customWidth="1"/>
    <col min="15" max="15" width="20.140625" style="226" customWidth="1"/>
    <col min="16" max="16" width="8.28125" style="7" customWidth="1"/>
    <col min="17" max="16384" width="9.140625" style="168" customWidth="1"/>
  </cols>
  <sheetData>
    <row r="1" spans="1:16" ht="15.75">
      <c r="A1" s="130" t="s">
        <v>1244</v>
      </c>
      <c r="B1" s="130"/>
      <c r="C1" s="130"/>
      <c r="D1" s="130"/>
      <c r="E1" s="130"/>
      <c r="F1" s="130"/>
      <c r="G1" s="130"/>
      <c r="H1" s="130"/>
      <c r="I1" s="130"/>
      <c r="J1" s="130"/>
      <c r="K1" s="130"/>
      <c r="L1" s="130"/>
      <c r="M1" s="130"/>
      <c r="N1" s="130"/>
      <c r="O1" s="130"/>
      <c r="P1" s="130"/>
    </row>
    <row r="2" spans="1:16" ht="12.75">
      <c r="A2" s="230" t="s">
        <v>590</v>
      </c>
      <c r="B2" s="230"/>
      <c r="C2" s="230"/>
      <c r="D2" s="230"/>
      <c r="E2" s="230"/>
      <c r="F2" s="230"/>
      <c r="G2" s="230"/>
      <c r="H2" s="230"/>
      <c r="I2" s="230"/>
      <c r="J2" s="230"/>
      <c r="K2" s="230"/>
      <c r="L2" s="230"/>
      <c r="M2" s="230"/>
      <c r="N2" s="230"/>
      <c r="O2" s="230"/>
      <c r="P2" s="230"/>
    </row>
    <row r="3" spans="1:16" ht="12.75">
      <c r="A3" s="232" t="str">
        <f>+'Bieu so 4'!A3</f>
        <v>                   (Kèm theo Quyết định số: 41/2010/QĐ-UBND ngày 29/12/2010 của UBND tỉnh Vĩnh Phúc)</v>
      </c>
      <c r="B3" s="232"/>
      <c r="C3" s="232"/>
      <c r="D3" s="232"/>
      <c r="E3" s="232"/>
      <c r="F3" s="232"/>
      <c r="G3" s="232"/>
      <c r="H3" s="232"/>
      <c r="I3" s="232"/>
      <c r="J3" s="232"/>
      <c r="K3" s="232"/>
      <c r="L3" s="232"/>
      <c r="M3" s="232"/>
      <c r="N3" s="232"/>
      <c r="O3" s="232"/>
      <c r="P3" s="232"/>
    </row>
    <row r="4" spans="1:16" ht="12.75">
      <c r="A4" s="169"/>
      <c r="B4" s="170"/>
      <c r="C4" s="170"/>
      <c r="D4" s="170"/>
      <c r="E4" s="170"/>
      <c r="F4" s="170"/>
      <c r="G4" s="170"/>
      <c r="H4" s="170"/>
      <c r="I4" s="170"/>
      <c r="J4" s="170"/>
      <c r="K4" s="170"/>
      <c r="L4" s="170"/>
      <c r="M4" s="170"/>
      <c r="N4" s="170"/>
      <c r="O4" s="170"/>
      <c r="P4" s="170"/>
    </row>
    <row r="5" spans="1:16" ht="13.5">
      <c r="A5" s="6"/>
      <c r="B5" s="171"/>
      <c r="C5" s="172"/>
      <c r="D5" s="6"/>
      <c r="E5" s="173"/>
      <c r="F5" s="172"/>
      <c r="G5" s="172"/>
      <c r="H5" s="174"/>
      <c r="I5" s="174"/>
      <c r="J5" s="174"/>
      <c r="K5" s="174"/>
      <c r="L5" s="174"/>
      <c r="M5" s="174"/>
      <c r="N5" s="175"/>
      <c r="O5" s="176" t="s">
        <v>1251</v>
      </c>
      <c r="P5" s="176"/>
    </row>
    <row r="6" spans="1:16" s="181" customFormat="1" ht="25.5" customHeight="1">
      <c r="A6" s="177" t="s">
        <v>1519</v>
      </c>
      <c r="B6" s="178" t="s">
        <v>591</v>
      </c>
      <c r="C6" s="179" t="s">
        <v>592</v>
      </c>
      <c r="D6" s="179" t="s">
        <v>593</v>
      </c>
      <c r="E6" s="180" t="s">
        <v>594</v>
      </c>
      <c r="F6" s="178" t="s">
        <v>595</v>
      </c>
      <c r="G6" s="178" t="s">
        <v>844</v>
      </c>
      <c r="H6" s="178" t="s">
        <v>596</v>
      </c>
      <c r="I6" s="178"/>
      <c r="J6" s="178"/>
      <c r="K6" s="178" t="s">
        <v>597</v>
      </c>
      <c r="L6" s="178"/>
      <c r="M6" s="178"/>
      <c r="N6" s="179" t="s">
        <v>1253</v>
      </c>
      <c r="O6" s="178" t="s">
        <v>195</v>
      </c>
      <c r="P6" s="178" t="s">
        <v>198</v>
      </c>
    </row>
    <row r="7" spans="1:16" s="181" customFormat="1" ht="32.25" customHeight="1">
      <c r="A7" s="182" t="s">
        <v>1522</v>
      </c>
      <c r="B7" s="178"/>
      <c r="C7" s="183"/>
      <c r="D7" s="183"/>
      <c r="E7" s="184"/>
      <c r="F7" s="178"/>
      <c r="G7" s="178"/>
      <c r="H7" s="178" t="s">
        <v>196</v>
      </c>
      <c r="I7" s="178" t="s">
        <v>197</v>
      </c>
      <c r="J7" s="178"/>
      <c r="K7" s="178" t="s">
        <v>196</v>
      </c>
      <c r="L7" s="178" t="s">
        <v>197</v>
      </c>
      <c r="M7" s="178"/>
      <c r="N7" s="183"/>
      <c r="O7" s="178"/>
      <c r="P7" s="178"/>
    </row>
    <row r="8" spans="1:16" s="181" customFormat="1" ht="40.5" customHeight="1">
      <c r="A8" s="182"/>
      <c r="B8" s="179"/>
      <c r="C8" s="183"/>
      <c r="D8" s="183"/>
      <c r="E8" s="185"/>
      <c r="F8" s="179"/>
      <c r="G8" s="179"/>
      <c r="H8" s="179"/>
      <c r="I8" s="186" t="s">
        <v>1523</v>
      </c>
      <c r="J8" s="186" t="s">
        <v>1524</v>
      </c>
      <c r="K8" s="179"/>
      <c r="L8" s="186" t="s">
        <v>1523</v>
      </c>
      <c r="M8" s="186" t="s">
        <v>1524</v>
      </c>
      <c r="N8" s="183"/>
      <c r="O8" s="179"/>
      <c r="P8" s="179"/>
    </row>
    <row r="9" spans="1:16" s="191" customFormat="1" ht="24.75" customHeight="1">
      <c r="A9" s="187"/>
      <c r="B9" s="46" t="s">
        <v>1177</v>
      </c>
      <c r="C9" s="188"/>
      <c r="D9" s="50"/>
      <c r="E9" s="189">
        <v>1002077.4123</v>
      </c>
      <c r="F9" s="189">
        <v>520638.1973</v>
      </c>
      <c r="G9" s="189">
        <v>436778.173</v>
      </c>
      <c r="H9" s="189">
        <v>316325.379</v>
      </c>
      <c r="I9" s="189">
        <v>286731.279</v>
      </c>
      <c r="J9" s="189">
        <v>28780.1</v>
      </c>
      <c r="K9" s="189">
        <v>140789.27899999998</v>
      </c>
      <c r="L9" s="189">
        <v>129055.299</v>
      </c>
      <c r="M9" s="189">
        <v>11733.98</v>
      </c>
      <c r="N9" s="189">
        <v>80000</v>
      </c>
      <c r="O9" s="190"/>
      <c r="P9" s="46"/>
    </row>
    <row r="10" spans="1:16" s="191" customFormat="1" ht="21" customHeight="1">
      <c r="A10" s="37" t="s">
        <v>202</v>
      </c>
      <c r="B10" s="113" t="s">
        <v>848</v>
      </c>
      <c r="C10" s="56"/>
      <c r="D10" s="51"/>
      <c r="E10" s="192">
        <v>798256.4123</v>
      </c>
      <c r="F10" s="192">
        <v>319515.0123</v>
      </c>
      <c r="G10" s="192">
        <v>256305.473</v>
      </c>
      <c r="H10" s="192">
        <v>190314.37900000002</v>
      </c>
      <c r="I10" s="192">
        <v>167060.279</v>
      </c>
      <c r="J10" s="192">
        <v>22440.1</v>
      </c>
      <c r="K10" s="192">
        <v>65677.09399999998</v>
      </c>
      <c r="L10" s="192">
        <v>57996.113999999994</v>
      </c>
      <c r="M10" s="192">
        <v>7680.98</v>
      </c>
      <c r="N10" s="192">
        <v>56600</v>
      </c>
      <c r="O10" s="56"/>
      <c r="P10" s="4"/>
    </row>
    <row r="11" spans="1:16" s="195" customFormat="1" ht="12.75">
      <c r="A11" s="37" t="s">
        <v>204</v>
      </c>
      <c r="B11" s="113" t="s">
        <v>598</v>
      </c>
      <c r="C11" s="4"/>
      <c r="D11" s="51"/>
      <c r="E11" s="193">
        <v>2285.6</v>
      </c>
      <c r="F11" s="193">
        <v>2297.6</v>
      </c>
      <c r="G11" s="193">
        <v>1622.5</v>
      </c>
      <c r="H11" s="193">
        <v>926.2</v>
      </c>
      <c r="I11" s="193">
        <v>926.2</v>
      </c>
      <c r="J11" s="193">
        <v>0</v>
      </c>
      <c r="K11" s="193">
        <v>696.3</v>
      </c>
      <c r="L11" s="193">
        <v>673.8</v>
      </c>
      <c r="M11" s="193">
        <v>22.5</v>
      </c>
      <c r="N11" s="193">
        <v>674</v>
      </c>
      <c r="O11" s="194"/>
      <c r="P11" s="5"/>
    </row>
    <row r="12" spans="1:16" s="197" customFormat="1" ht="25.5">
      <c r="A12" s="35">
        <v>1</v>
      </c>
      <c r="B12" s="79" t="s">
        <v>599</v>
      </c>
      <c r="C12" s="55" t="s">
        <v>277</v>
      </c>
      <c r="D12" s="52" t="s">
        <v>5</v>
      </c>
      <c r="E12" s="196">
        <v>1060</v>
      </c>
      <c r="F12" s="196">
        <v>1092</v>
      </c>
      <c r="G12" s="196">
        <v>596.6</v>
      </c>
      <c r="H12" s="196">
        <v>283</v>
      </c>
      <c r="I12" s="196">
        <v>283</v>
      </c>
      <c r="J12" s="196">
        <v>0</v>
      </c>
      <c r="K12" s="196">
        <v>313.6</v>
      </c>
      <c r="L12" s="196">
        <v>313.6</v>
      </c>
      <c r="M12" s="196">
        <v>0</v>
      </c>
      <c r="N12" s="196">
        <v>314</v>
      </c>
      <c r="O12" s="55" t="s">
        <v>6</v>
      </c>
      <c r="P12" s="1"/>
    </row>
    <row r="13" spans="1:16" s="197" customFormat="1" ht="25.5">
      <c r="A13" s="35">
        <v>2</v>
      </c>
      <c r="B13" s="79" t="s">
        <v>582</v>
      </c>
      <c r="C13" s="55" t="s">
        <v>965</v>
      </c>
      <c r="D13" s="52" t="s">
        <v>583</v>
      </c>
      <c r="E13" s="196">
        <v>409</v>
      </c>
      <c r="F13" s="196">
        <v>411</v>
      </c>
      <c r="G13" s="196">
        <v>323.5</v>
      </c>
      <c r="H13" s="196">
        <v>293.2</v>
      </c>
      <c r="I13" s="196">
        <v>293.2</v>
      </c>
      <c r="J13" s="196">
        <v>0</v>
      </c>
      <c r="K13" s="196">
        <v>30.3</v>
      </c>
      <c r="L13" s="196">
        <v>30.3</v>
      </c>
      <c r="M13" s="196">
        <v>0</v>
      </c>
      <c r="N13" s="196">
        <v>30</v>
      </c>
      <c r="O13" s="55" t="s">
        <v>584</v>
      </c>
      <c r="P13" s="1"/>
    </row>
    <row r="14" spans="1:16" s="197" customFormat="1" ht="25.5">
      <c r="A14" s="35">
        <v>3</v>
      </c>
      <c r="B14" s="79" t="s">
        <v>585</v>
      </c>
      <c r="C14" s="55" t="s">
        <v>275</v>
      </c>
      <c r="D14" s="52" t="s">
        <v>984</v>
      </c>
      <c r="E14" s="196">
        <v>425</v>
      </c>
      <c r="F14" s="196">
        <v>403</v>
      </c>
      <c r="G14" s="196">
        <v>384.4</v>
      </c>
      <c r="H14" s="196">
        <v>350</v>
      </c>
      <c r="I14" s="196">
        <v>350</v>
      </c>
      <c r="J14" s="196">
        <v>0</v>
      </c>
      <c r="K14" s="196">
        <v>34.4</v>
      </c>
      <c r="L14" s="196">
        <v>34.4</v>
      </c>
      <c r="M14" s="196">
        <v>0</v>
      </c>
      <c r="N14" s="196">
        <v>34</v>
      </c>
      <c r="O14" s="55" t="s">
        <v>985</v>
      </c>
      <c r="P14" s="1"/>
    </row>
    <row r="15" spans="1:16" s="197" customFormat="1" ht="38.25">
      <c r="A15" s="35">
        <v>4</v>
      </c>
      <c r="B15" s="79" t="s">
        <v>986</v>
      </c>
      <c r="C15" s="55" t="s">
        <v>528</v>
      </c>
      <c r="D15" s="52" t="s">
        <v>987</v>
      </c>
      <c r="E15" s="196">
        <v>391.6</v>
      </c>
      <c r="F15" s="196">
        <v>391.6</v>
      </c>
      <c r="G15" s="196">
        <v>318</v>
      </c>
      <c r="H15" s="196">
        <v>0</v>
      </c>
      <c r="I15" s="196">
        <v>0</v>
      </c>
      <c r="J15" s="196">
        <v>0</v>
      </c>
      <c r="K15" s="196">
        <v>318</v>
      </c>
      <c r="L15" s="196">
        <v>295.5</v>
      </c>
      <c r="M15" s="196">
        <v>22.5</v>
      </c>
      <c r="N15" s="196">
        <v>296</v>
      </c>
      <c r="O15" s="55" t="s">
        <v>988</v>
      </c>
      <c r="P15" s="1"/>
    </row>
    <row r="16" spans="1:16" s="197" customFormat="1" ht="12.75">
      <c r="A16" s="35"/>
      <c r="B16" s="79"/>
      <c r="C16" s="55"/>
      <c r="D16" s="52"/>
      <c r="E16" s="196"/>
      <c r="F16" s="196"/>
      <c r="G16" s="196"/>
      <c r="H16" s="196"/>
      <c r="I16" s="196"/>
      <c r="J16" s="196"/>
      <c r="K16" s="196"/>
      <c r="L16" s="196"/>
      <c r="M16" s="196"/>
      <c r="N16" s="196"/>
      <c r="O16" s="55"/>
      <c r="P16" s="1"/>
    </row>
    <row r="17" spans="1:16" s="195" customFormat="1" ht="25.5">
      <c r="A17" s="37" t="s">
        <v>210</v>
      </c>
      <c r="B17" s="113" t="s">
        <v>989</v>
      </c>
      <c r="C17" s="4"/>
      <c r="D17" s="51"/>
      <c r="E17" s="193">
        <v>39944.11080000001</v>
      </c>
      <c r="F17" s="193">
        <v>39944.11080000001</v>
      </c>
      <c r="G17" s="193">
        <v>36999.327999999994</v>
      </c>
      <c r="H17" s="193">
        <v>28100.579</v>
      </c>
      <c r="I17" s="193">
        <v>28010.579</v>
      </c>
      <c r="J17" s="193">
        <v>90</v>
      </c>
      <c r="K17" s="193">
        <v>8898.749</v>
      </c>
      <c r="L17" s="193">
        <v>8648.749</v>
      </c>
      <c r="M17" s="193">
        <v>250</v>
      </c>
      <c r="N17" s="193">
        <v>8647</v>
      </c>
      <c r="O17" s="194"/>
      <c r="P17" s="5"/>
    </row>
    <row r="18" spans="1:16" s="200" customFormat="1" ht="38.25">
      <c r="A18" s="35">
        <v>1</v>
      </c>
      <c r="B18" s="79" t="s">
        <v>791</v>
      </c>
      <c r="C18" s="35" t="s">
        <v>707</v>
      </c>
      <c r="D18" s="52" t="s">
        <v>1241</v>
      </c>
      <c r="E18" s="198">
        <v>1166.1672</v>
      </c>
      <c r="F18" s="198">
        <v>1166.1672</v>
      </c>
      <c r="G18" s="198">
        <v>1060.152</v>
      </c>
      <c r="H18" s="199">
        <v>928.7</v>
      </c>
      <c r="I18" s="198">
        <v>928.7</v>
      </c>
      <c r="J18" s="198">
        <v>0</v>
      </c>
      <c r="K18" s="198">
        <v>131.452</v>
      </c>
      <c r="L18" s="198">
        <v>131.452</v>
      </c>
      <c r="M18" s="198">
        <v>0</v>
      </c>
      <c r="N18" s="196">
        <v>131</v>
      </c>
      <c r="O18" s="1" t="s">
        <v>1655</v>
      </c>
      <c r="P18" s="3"/>
    </row>
    <row r="19" spans="1:16" s="200" customFormat="1" ht="25.5">
      <c r="A19" s="35">
        <v>2</v>
      </c>
      <c r="B19" s="79" t="s">
        <v>792</v>
      </c>
      <c r="C19" s="35" t="s">
        <v>793</v>
      </c>
      <c r="D19" s="52" t="s">
        <v>538</v>
      </c>
      <c r="E19" s="198">
        <v>279.82570000000004</v>
      </c>
      <c r="F19" s="198">
        <v>279.82570000000004</v>
      </c>
      <c r="G19" s="198">
        <v>254.387</v>
      </c>
      <c r="H19" s="199">
        <v>209</v>
      </c>
      <c r="I19" s="198">
        <v>209</v>
      </c>
      <c r="J19" s="198">
        <v>0</v>
      </c>
      <c r="K19" s="198">
        <v>45.387</v>
      </c>
      <c r="L19" s="198">
        <v>45.387</v>
      </c>
      <c r="M19" s="198">
        <v>0</v>
      </c>
      <c r="N19" s="196">
        <v>45</v>
      </c>
      <c r="O19" s="1" t="s">
        <v>794</v>
      </c>
      <c r="P19" s="3"/>
    </row>
    <row r="20" spans="1:16" s="200" customFormat="1" ht="38.25">
      <c r="A20" s="35">
        <v>3</v>
      </c>
      <c r="B20" s="79" t="s">
        <v>1658</v>
      </c>
      <c r="C20" s="35" t="s">
        <v>1659</v>
      </c>
      <c r="D20" s="52" t="s">
        <v>538</v>
      </c>
      <c r="E20" s="198">
        <v>1950.6597000000002</v>
      </c>
      <c r="F20" s="198">
        <v>1950.6597000000002</v>
      </c>
      <c r="G20" s="198">
        <v>1773.327</v>
      </c>
      <c r="H20" s="199">
        <v>1500</v>
      </c>
      <c r="I20" s="198">
        <v>1500</v>
      </c>
      <c r="J20" s="198">
        <v>0</v>
      </c>
      <c r="K20" s="198">
        <v>273.327</v>
      </c>
      <c r="L20" s="198">
        <v>273.327</v>
      </c>
      <c r="M20" s="198">
        <v>0</v>
      </c>
      <c r="N20" s="196">
        <v>273</v>
      </c>
      <c r="O20" s="1" t="s">
        <v>1656</v>
      </c>
      <c r="P20" s="3"/>
    </row>
    <row r="21" spans="1:16" s="201" customFormat="1" ht="25.5">
      <c r="A21" s="35">
        <v>4</v>
      </c>
      <c r="B21" s="79" t="s">
        <v>996</v>
      </c>
      <c r="C21" s="55" t="s">
        <v>528</v>
      </c>
      <c r="D21" s="52" t="s">
        <v>997</v>
      </c>
      <c r="E21" s="196">
        <v>901</v>
      </c>
      <c r="F21" s="196">
        <v>901</v>
      </c>
      <c r="G21" s="196">
        <v>848</v>
      </c>
      <c r="H21" s="196">
        <v>350</v>
      </c>
      <c r="I21" s="196">
        <v>260</v>
      </c>
      <c r="J21" s="196">
        <v>90</v>
      </c>
      <c r="K21" s="196">
        <v>498</v>
      </c>
      <c r="L21" s="196">
        <v>248</v>
      </c>
      <c r="M21" s="196">
        <v>250</v>
      </c>
      <c r="N21" s="196">
        <v>248</v>
      </c>
      <c r="O21" s="55" t="s">
        <v>998</v>
      </c>
      <c r="P21" s="1"/>
    </row>
    <row r="22" spans="1:16" s="200" customFormat="1" ht="51">
      <c r="A22" s="35">
        <v>5</v>
      </c>
      <c r="B22" s="79" t="s">
        <v>999</v>
      </c>
      <c r="C22" s="1" t="s">
        <v>1238</v>
      </c>
      <c r="D22" s="52" t="s">
        <v>997</v>
      </c>
      <c r="E22" s="198">
        <v>1137</v>
      </c>
      <c r="F22" s="198">
        <v>1137</v>
      </c>
      <c r="G22" s="198">
        <v>1061</v>
      </c>
      <c r="H22" s="198">
        <v>430</v>
      </c>
      <c r="I22" s="198">
        <v>430</v>
      </c>
      <c r="J22" s="198">
        <v>0</v>
      </c>
      <c r="K22" s="198">
        <v>631</v>
      </c>
      <c r="L22" s="198">
        <v>631</v>
      </c>
      <c r="M22" s="198">
        <v>0</v>
      </c>
      <c r="N22" s="196">
        <v>631</v>
      </c>
      <c r="O22" s="202" t="s">
        <v>1000</v>
      </c>
      <c r="P22" s="3"/>
    </row>
    <row r="23" spans="1:16" s="201" customFormat="1" ht="25.5">
      <c r="A23" s="35">
        <v>6</v>
      </c>
      <c r="B23" s="79" t="s">
        <v>990</v>
      </c>
      <c r="C23" s="55" t="s">
        <v>648</v>
      </c>
      <c r="D23" s="52" t="s">
        <v>991</v>
      </c>
      <c r="E23" s="196">
        <v>1418</v>
      </c>
      <c r="F23" s="196">
        <v>1418</v>
      </c>
      <c r="G23" s="196">
        <v>1391</v>
      </c>
      <c r="H23" s="196">
        <v>818</v>
      </c>
      <c r="I23" s="196">
        <v>818</v>
      </c>
      <c r="J23" s="196">
        <v>0</v>
      </c>
      <c r="K23" s="196">
        <v>573</v>
      </c>
      <c r="L23" s="196">
        <v>573</v>
      </c>
      <c r="M23" s="196">
        <v>0</v>
      </c>
      <c r="N23" s="196">
        <v>573</v>
      </c>
      <c r="O23" s="55" t="s">
        <v>1414</v>
      </c>
      <c r="P23" s="1"/>
    </row>
    <row r="24" spans="1:16" s="200" customFormat="1" ht="25.5">
      <c r="A24" s="35">
        <v>7</v>
      </c>
      <c r="B24" s="79" t="s">
        <v>992</v>
      </c>
      <c r="C24" s="1" t="s">
        <v>708</v>
      </c>
      <c r="D24" s="52" t="s">
        <v>993</v>
      </c>
      <c r="E24" s="198">
        <v>6780</v>
      </c>
      <c r="F24" s="198">
        <v>6780</v>
      </c>
      <c r="G24" s="198">
        <v>6658</v>
      </c>
      <c r="H24" s="198">
        <v>5340</v>
      </c>
      <c r="I24" s="198">
        <v>5340</v>
      </c>
      <c r="J24" s="198">
        <v>0</v>
      </c>
      <c r="K24" s="198">
        <v>1318</v>
      </c>
      <c r="L24" s="198">
        <v>1318</v>
      </c>
      <c r="M24" s="198">
        <v>0</v>
      </c>
      <c r="N24" s="196">
        <v>1318</v>
      </c>
      <c r="O24" s="202" t="s">
        <v>994</v>
      </c>
      <c r="P24" s="3"/>
    </row>
    <row r="25" spans="1:16" s="200" customFormat="1" ht="25.5">
      <c r="A25" s="35">
        <v>8</v>
      </c>
      <c r="B25" s="79" t="s">
        <v>1660</v>
      </c>
      <c r="C25" s="35"/>
      <c r="D25" s="52" t="s">
        <v>538</v>
      </c>
      <c r="E25" s="198">
        <v>812.7306000000001</v>
      </c>
      <c r="F25" s="198">
        <v>812.7306000000001</v>
      </c>
      <c r="G25" s="198">
        <v>738.846</v>
      </c>
      <c r="H25" s="199">
        <v>600</v>
      </c>
      <c r="I25" s="198">
        <v>600</v>
      </c>
      <c r="J25" s="198">
        <v>0</v>
      </c>
      <c r="K25" s="198">
        <v>138.846</v>
      </c>
      <c r="L25" s="198">
        <v>138.846</v>
      </c>
      <c r="M25" s="198">
        <v>0</v>
      </c>
      <c r="N25" s="196">
        <v>139</v>
      </c>
      <c r="O25" s="1" t="s">
        <v>794</v>
      </c>
      <c r="P25" s="3"/>
    </row>
    <row r="26" spans="1:16" s="200" customFormat="1" ht="38.25">
      <c r="A26" s="35">
        <v>9</v>
      </c>
      <c r="B26" s="79" t="s">
        <v>1661</v>
      </c>
      <c r="C26" s="55" t="s">
        <v>793</v>
      </c>
      <c r="D26" s="52"/>
      <c r="E26" s="198">
        <v>659.153</v>
      </c>
      <c r="F26" s="198">
        <v>659.153</v>
      </c>
      <c r="G26" s="198">
        <v>599.23</v>
      </c>
      <c r="H26" s="199">
        <v>460</v>
      </c>
      <c r="I26" s="198">
        <v>460</v>
      </c>
      <c r="J26" s="198">
        <v>0</v>
      </c>
      <c r="K26" s="198">
        <v>139.23</v>
      </c>
      <c r="L26" s="198">
        <v>139.23</v>
      </c>
      <c r="M26" s="198">
        <v>0</v>
      </c>
      <c r="N26" s="196">
        <v>139</v>
      </c>
      <c r="O26" s="1" t="s">
        <v>1656</v>
      </c>
      <c r="P26" s="3"/>
    </row>
    <row r="27" spans="1:16" s="200" customFormat="1" ht="25.5">
      <c r="A27" s="35">
        <v>10</v>
      </c>
      <c r="B27" s="79" t="s">
        <v>1662</v>
      </c>
      <c r="C27" s="55" t="s">
        <v>1663</v>
      </c>
      <c r="D27" s="52" t="s">
        <v>341</v>
      </c>
      <c r="E27" s="198">
        <v>469.5372</v>
      </c>
      <c r="F27" s="198">
        <v>469.5372</v>
      </c>
      <c r="G27" s="198">
        <v>426.852</v>
      </c>
      <c r="H27" s="199">
        <v>357.896</v>
      </c>
      <c r="I27" s="198">
        <v>357.896</v>
      </c>
      <c r="J27" s="198">
        <v>0</v>
      </c>
      <c r="K27" s="198">
        <v>68.95599999999996</v>
      </c>
      <c r="L27" s="198">
        <v>68.95599999999996</v>
      </c>
      <c r="M27" s="198">
        <v>0</v>
      </c>
      <c r="N27" s="196">
        <v>69</v>
      </c>
      <c r="O27" s="1" t="s">
        <v>794</v>
      </c>
      <c r="P27" s="3"/>
    </row>
    <row r="28" spans="1:16" s="200" customFormat="1" ht="25.5">
      <c r="A28" s="35">
        <v>11</v>
      </c>
      <c r="B28" s="79" t="s">
        <v>1664</v>
      </c>
      <c r="C28" s="55" t="s">
        <v>1663</v>
      </c>
      <c r="D28" s="52"/>
      <c r="E28" s="198">
        <v>7753.714100000001</v>
      </c>
      <c r="F28" s="198">
        <v>7753.714100000001</v>
      </c>
      <c r="G28" s="198">
        <v>7048.831</v>
      </c>
      <c r="H28" s="199">
        <v>6620</v>
      </c>
      <c r="I28" s="198">
        <v>6620</v>
      </c>
      <c r="J28" s="198">
        <v>0</v>
      </c>
      <c r="K28" s="198">
        <v>428.83100000000013</v>
      </c>
      <c r="L28" s="198">
        <v>428.83100000000013</v>
      </c>
      <c r="M28" s="198">
        <v>0</v>
      </c>
      <c r="N28" s="196">
        <v>429</v>
      </c>
      <c r="O28" s="1" t="s">
        <v>794</v>
      </c>
      <c r="P28" s="3"/>
    </row>
    <row r="29" spans="1:16" s="200" customFormat="1" ht="38.25">
      <c r="A29" s="35">
        <v>12</v>
      </c>
      <c r="B29" s="79" t="s">
        <v>1665</v>
      </c>
      <c r="C29" s="55" t="s">
        <v>1663</v>
      </c>
      <c r="D29" s="52" t="s">
        <v>1239</v>
      </c>
      <c r="E29" s="198">
        <v>2673.1815</v>
      </c>
      <c r="F29" s="198">
        <v>2673.1815</v>
      </c>
      <c r="G29" s="198">
        <v>2430.165</v>
      </c>
      <c r="H29" s="199">
        <v>1300</v>
      </c>
      <c r="I29" s="198">
        <v>1300</v>
      </c>
      <c r="J29" s="198">
        <v>0</v>
      </c>
      <c r="K29" s="198">
        <v>1130.165</v>
      </c>
      <c r="L29" s="198">
        <v>1130.165</v>
      </c>
      <c r="M29" s="198">
        <v>0</v>
      </c>
      <c r="N29" s="196">
        <v>1130</v>
      </c>
      <c r="O29" s="1" t="s">
        <v>1657</v>
      </c>
      <c r="P29" s="3"/>
    </row>
    <row r="30" spans="1:16" s="200" customFormat="1" ht="25.5">
      <c r="A30" s="35">
        <v>13</v>
      </c>
      <c r="B30" s="79" t="s">
        <v>1612</v>
      </c>
      <c r="C30" s="55" t="s">
        <v>1632</v>
      </c>
      <c r="D30" s="52">
        <v>2007</v>
      </c>
      <c r="E30" s="198">
        <v>106.5</v>
      </c>
      <c r="F30" s="198">
        <v>106.5</v>
      </c>
      <c r="G30" s="198">
        <v>106.5</v>
      </c>
      <c r="H30" s="199">
        <v>0</v>
      </c>
      <c r="I30" s="198">
        <v>0</v>
      </c>
      <c r="J30" s="198">
        <v>0</v>
      </c>
      <c r="K30" s="198">
        <v>106.5</v>
      </c>
      <c r="L30" s="198">
        <v>106.5</v>
      </c>
      <c r="M30" s="198">
        <v>0</v>
      </c>
      <c r="N30" s="196">
        <v>106</v>
      </c>
      <c r="O30" s="1" t="s">
        <v>1613</v>
      </c>
      <c r="P30" s="3"/>
    </row>
    <row r="31" spans="1:16" s="200" customFormat="1" ht="38.25">
      <c r="A31" s="35">
        <v>14</v>
      </c>
      <c r="B31" s="79" t="s">
        <v>1445</v>
      </c>
      <c r="C31" s="55" t="s">
        <v>1663</v>
      </c>
      <c r="D31" s="52" t="s">
        <v>627</v>
      </c>
      <c r="E31" s="198">
        <v>5069.4468</v>
      </c>
      <c r="F31" s="198">
        <v>5069.4468</v>
      </c>
      <c r="G31" s="198">
        <v>4608.588</v>
      </c>
      <c r="H31" s="199">
        <v>4369</v>
      </c>
      <c r="I31" s="198">
        <v>4369</v>
      </c>
      <c r="J31" s="198">
        <v>0</v>
      </c>
      <c r="K31" s="198">
        <v>239.58799999999974</v>
      </c>
      <c r="L31" s="198">
        <v>239.58799999999974</v>
      </c>
      <c r="M31" s="198">
        <v>0</v>
      </c>
      <c r="N31" s="196">
        <v>240</v>
      </c>
      <c r="O31" s="1" t="s">
        <v>628</v>
      </c>
      <c r="P31" s="3"/>
    </row>
    <row r="32" spans="1:16" s="200" customFormat="1" ht="38.25">
      <c r="A32" s="35">
        <v>15</v>
      </c>
      <c r="B32" s="203" t="s">
        <v>629</v>
      </c>
      <c r="C32" s="55" t="s">
        <v>630</v>
      </c>
      <c r="D32" s="52"/>
      <c r="E32" s="198">
        <v>1045.3476</v>
      </c>
      <c r="F32" s="198">
        <v>1045.3476</v>
      </c>
      <c r="G32" s="198">
        <v>950.316</v>
      </c>
      <c r="H32" s="199">
        <v>820</v>
      </c>
      <c r="I32" s="198">
        <v>820</v>
      </c>
      <c r="J32" s="198">
        <v>0</v>
      </c>
      <c r="K32" s="198">
        <v>130.31600000000003</v>
      </c>
      <c r="L32" s="198">
        <v>130.31600000000003</v>
      </c>
      <c r="M32" s="198">
        <v>0</v>
      </c>
      <c r="N32" s="196">
        <v>130</v>
      </c>
      <c r="O32" s="1" t="s">
        <v>631</v>
      </c>
      <c r="P32" s="3"/>
    </row>
    <row r="33" spans="1:16" s="200" customFormat="1" ht="38.25">
      <c r="A33" s="35">
        <v>16</v>
      </c>
      <c r="B33" s="79" t="s">
        <v>1178</v>
      </c>
      <c r="C33" s="55" t="s">
        <v>793</v>
      </c>
      <c r="D33" s="52" t="s">
        <v>841</v>
      </c>
      <c r="E33" s="198">
        <v>2770.8593000000005</v>
      </c>
      <c r="F33" s="198">
        <v>2770.8593000000005</v>
      </c>
      <c r="G33" s="198">
        <v>2518.963</v>
      </c>
      <c r="H33" s="199">
        <v>1010</v>
      </c>
      <c r="I33" s="198">
        <v>1010</v>
      </c>
      <c r="J33" s="198">
        <v>0</v>
      </c>
      <c r="K33" s="198">
        <v>1508.9630000000002</v>
      </c>
      <c r="L33" s="198">
        <v>1508.9630000000002</v>
      </c>
      <c r="M33" s="198">
        <v>0</v>
      </c>
      <c r="N33" s="196">
        <v>1509</v>
      </c>
      <c r="O33" s="1" t="s">
        <v>632</v>
      </c>
      <c r="P33" s="3"/>
    </row>
    <row r="34" spans="1:16" s="200" customFormat="1" ht="25.5">
      <c r="A34" s="35">
        <v>17</v>
      </c>
      <c r="B34" s="79" t="s">
        <v>633</v>
      </c>
      <c r="C34" s="55" t="s">
        <v>1663</v>
      </c>
      <c r="D34" s="52" t="s">
        <v>841</v>
      </c>
      <c r="E34" s="198">
        <v>1243.6116000000002</v>
      </c>
      <c r="F34" s="198">
        <v>1243.6116000000002</v>
      </c>
      <c r="G34" s="198">
        <v>1130.556</v>
      </c>
      <c r="H34" s="199">
        <v>800</v>
      </c>
      <c r="I34" s="198">
        <v>800</v>
      </c>
      <c r="J34" s="198">
        <v>0</v>
      </c>
      <c r="K34" s="198">
        <v>330.55600000000004</v>
      </c>
      <c r="L34" s="198">
        <v>330.55600000000004</v>
      </c>
      <c r="M34" s="198">
        <v>0</v>
      </c>
      <c r="N34" s="196">
        <v>330</v>
      </c>
      <c r="O34" s="1" t="s">
        <v>628</v>
      </c>
      <c r="P34" s="3"/>
    </row>
    <row r="35" spans="1:16" s="200" customFormat="1" ht="38.25">
      <c r="A35" s="35">
        <v>18</v>
      </c>
      <c r="B35" s="79" t="s">
        <v>424</v>
      </c>
      <c r="C35" s="55" t="s">
        <v>900</v>
      </c>
      <c r="D35" s="52" t="s">
        <v>991</v>
      </c>
      <c r="E35" s="198">
        <v>267</v>
      </c>
      <c r="F35" s="198">
        <v>267</v>
      </c>
      <c r="G35" s="198">
        <v>267</v>
      </c>
      <c r="H35" s="199">
        <v>150</v>
      </c>
      <c r="I35" s="198">
        <v>150</v>
      </c>
      <c r="J35" s="198">
        <v>0</v>
      </c>
      <c r="K35" s="198">
        <v>117</v>
      </c>
      <c r="L35" s="198">
        <v>117</v>
      </c>
      <c r="M35" s="198">
        <v>0</v>
      </c>
      <c r="N35" s="196">
        <v>117</v>
      </c>
      <c r="O35" s="1" t="s">
        <v>425</v>
      </c>
      <c r="P35" s="3"/>
    </row>
    <row r="36" spans="1:16" s="200" customFormat="1" ht="63.75">
      <c r="A36" s="35">
        <v>19</v>
      </c>
      <c r="B36" s="79" t="s">
        <v>634</v>
      </c>
      <c r="C36" s="55" t="s">
        <v>275</v>
      </c>
      <c r="D36" s="52" t="s">
        <v>341</v>
      </c>
      <c r="E36" s="198">
        <v>3440.3765</v>
      </c>
      <c r="F36" s="198">
        <v>3440.3765</v>
      </c>
      <c r="G36" s="198">
        <v>3127.615</v>
      </c>
      <c r="H36" s="199">
        <v>2037.983</v>
      </c>
      <c r="I36" s="198">
        <v>2037.983</v>
      </c>
      <c r="J36" s="198">
        <v>0</v>
      </c>
      <c r="K36" s="198">
        <v>1089.6319999999998</v>
      </c>
      <c r="L36" s="198">
        <v>1089.6319999999998</v>
      </c>
      <c r="M36" s="198">
        <v>0</v>
      </c>
      <c r="N36" s="196">
        <v>1090</v>
      </c>
      <c r="O36" s="1" t="s">
        <v>1666</v>
      </c>
      <c r="P36" s="3"/>
    </row>
    <row r="37" spans="1:16" s="195" customFormat="1" ht="12.75">
      <c r="A37" s="37" t="s">
        <v>662</v>
      </c>
      <c r="B37" s="113" t="s">
        <v>1001</v>
      </c>
      <c r="C37" s="4"/>
      <c r="D37" s="52"/>
      <c r="E37" s="193">
        <v>45977</v>
      </c>
      <c r="F37" s="193">
        <v>41375</v>
      </c>
      <c r="G37" s="193">
        <v>33130.3</v>
      </c>
      <c r="H37" s="193">
        <v>25264</v>
      </c>
      <c r="I37" s="193">
        <v>24670</v>
      </c>
      <c r="J37" s="193">
        <v>594</v>
      </c>
      <c r="K37" s="193">
        <v>7866.3</v>
      </c>
      <c r="L37" s="193">
        <v>7866.3</v>
      </c>
      <c r="M37" s="193">
        <v>0</v>
      </c>
      <c r="N37" s="193">
        <v>7867</v>
      </c>
      <c r="O37" s="194"/>
      <c r="P37" s="5"/>
    </row>
    <row r="38" spans="1:16" s="200" customFormat="1" ht="25.5">
      <c r="A38" s="35">
        <v>1</v>
      </c>
      <c r="B38" s="79" t="s">
        <v>1002</v>
      </c>
      <c r="C38" s="55" t="s">
        <v>277</v>
      </c>
      <c r="D38" s="52" t="s">
        <v>1003</v>
      </c>
      <c r="E38" s="198">
        <v>1280</v>
      </c>
      <c r="F38" s="198">
        <v>1280</v>
      </c>
      <c r="G38" s="198">
        <v>1181.6</v>
      </c>
      <c r="H38" s="198">
        <v>925</v>
      </c>
      <c r="I38" s="198">
        <v>925</v>
      </c>
      <c r="J38" s="198">
        <v>0</v>
      </c>
      <c r="K38" s="198">
        <v>256.6</v>
      </c>
      <c r="L38" s="198">
        <v>256.6</v>
      </c>
      <c r="M38" s="198">
        <v>0</v>
      </c>
      <c r="N38" s="196">
        <v>257</v>
      </c>
      <c r="O38" s="202" t="s">
        <v>1004</v>
      </c>
      <c r="P38" s="3"/>
    </row>
    <row r="39" spans="1:16" s="201" customFormat="1" ht="38.25">
      <c r="A39" s="35">
        <v>2</v>
      </c>
      <c r="B39" s="79" t="s">
        <v>523</v>
      </c>
      <c r="C39" s="55" t="s">
        <v>528</v>
      </c>
      <c r="D39" s="52"/>
      <c r="E39" s="196">
        <v>826</v>
      </c>
      <c r="F39" s="196">
        <v>793</v>
      </c>
      <c r="G39" s="196">
        <v>731.7</v>
      </c>
      <c r="H39" s="196">
        <v>600</v>
      </c>
      <c r="I39" s="196">
        <v>600</v>
      </c>
      <c r="J39" s="196">
        <v>0</v>
      </c>
      <c r="K39" s="196">
        <v>131.7</v>
      </c>
      <c r="L39" s="196">
        <v>131.7</v>
      </c>
      <c r="M39" s="196">
        <v>0</v>
      </c>
      <c r="N39" s="196">
        <v>132</v>
      </c>
      <c r="O39" s="55" t="s">
        <v>524</v>
      </c>
      <c r="P39" s="1"/>
    </row>
    <row r="40" spans="1:16" s="200" customFormat="1" ht="38.25">
      <c r="A40" s="35">
        <v>3</v>
      </c>
      <c r="B40" s="79" t="s">
        <v>548</v>
      </c>
      <c r="C40" s="55" t="s">
        <v>528</v>
      </c>
      <c r="D40" s="52"/>
      <c r="E40" s="198">
        <v>736</v>
      </c>
      <c r="F40" s="198">
        <v>736</v>
      </c>
      <c r="G40" s="198">
        <v>616</v>
      </c>
      <c r="H40" s="198">
        <v>594</v>
      </c>
      <c r="I40" s="198">
        <v>200</v>
      </c>
      <c r="J40" s="198">
        <v>394</v>
      </c>
      <c r="K40" s="198">
        <v>22</v>
      </c>
      <c r="L40" s="198">
        <v>22</v>
      </c>
      <c r="M40" s="198">
        <v>0</v>
      </c>
      <c r="N40" s="196">
        <v>22</v>
      </c>
      <c r="O40" s="202" t="s">
        <v>549</v>
      </c>
      <c r="P40" s="3"/>
    </row>
    <row r="41" spans="1:16" s="200" customFormat="1" ht="38.25">
      <c r="A41" s="35">
        <v>4</v>
      </c>
      <c r="B41" s="79" t="s">
        <v>938</v>
      </c>
      <c r="C41" s="55" t="s">
        <v>528</v>
      </c>
      <c r="D41" s="52">
        <v>2008</v>
      </c>
      <c r="E41" s="198">
        <v>730</v>
      </c>
      <c r="F41" s="198">
        <v>730</v>
      </c>
      <c r="G41" s="198">
        <v>633</v>
      </c>
      <c r="H41" s="198">
        <v>500</v>
      </c>
      <c r="I41" s="198">
        <v>500</v>
      </c>
      <c r="J41" s="198">
        <v>0</v>
      </c>
      <c r="K41" s="198">
        <v>133</v>
      </c>
      <c r="L41" s="198">
        <v>133</v>
      </c>
      <c r="M41" s="198">
        <v>0</v>
      </c>
      <c r="N41" s="196">
        <v>133</v>
      </c>
      <c r="O41" s="202" t="s">
        <v>549</v>
      </c>
      <c r="P41" s="3"/>
    </row>
    <row r="42" spans="1:16" s="200" customFormat="1" ht="38.25">
      <c r="A42" s="35">
        <v>5</v>
      </c>
      <c r="B42" s="79" t="s">
        <v>939</v>
      </c>
      <c r="C42" s="55" t="s">
        <v>528</v>
      </c>
      <c r="D42" s="52">
        <v>2009</v>
      </c>
      <c r="E42" s="198">
        <v>1026</v>
      </c>
      <c r="F42" s="198">
        <v>1026</v>
      </c>
      <c r="G42" s="198">
        <v>880</v>
      </c>
      <c r="H42" s="198">
        <v>500</v>
      </c>
      <c r="I42" s="198">
        <v>300</v>
      </c>
      <c r="J42" s="198">
        <v>200</v>
      </c>
      <c r="K42" s="198">
        <v>380</v>
      </c>
      <c r="L42" s="198">
        <v>380</v>
      </c>
      <c r="M42" s="198">
        <v>0</v>
      </c>
      <c r="N42" s="196">
        <v>380</v>
      </c>
      <c r="O42" s="202" t="s">
        <v>549</v>
      </c>
      <c r="P42" s="3"/>
    </row>
    <row r="43" spans="1:16" s="200" customFormat="1" ht="38.25">
      <c r="A43" s="35">
        <v>6</v>
      </c>
      <c r="B43" s="79" t="s">
        <v>940</v>
      </c>
      <c r="C43" s="55" t="s">
        <v>528</v>
      </c>
      <c r="D43" s="52">
        <v>2009</v>
      </c>
      <c r="E43" s="198">
        <v>3064</v>
      </c>
      <c r="F43" s="198">
        <v>3064</v>
      </c>
      <c r="G43" s="198">
        <v>2794</v>
      </c>
      <c r="H43" s="198">
        <v>1500</v>
      </c>
      <c r="I43" s="198">
        <v>1500</v>
      </c>
      <c r="J43" s="198">
        <v>0</v>
      </c>
      <c r="K43" s="198">
        <v>1294</v>
      </c>
      <c r="L43" s="198">
        <v>1294</v>
      </c>
      <c r="M43" s="198">
        <v>0</v>
      </c>
      <c r="N43" s="196">
        <v>1294</v>
      </c>
      <c r="O43" s="202" t="s">
        <v>549</v>
      </c>
      <c r="P43" s="3"/>
    </row>
    <row r="44" spans="1:16" s="200" customFormat="1" ht="38.25">
      <c r="A44" s="35">
        <v>7</v>
      </c>
      <c r="B44" s="79" t="s">
        <v>851</v>
      </c>
      <c r="C44" s="55" t="s">
        <v>528</v>
      </c>
      <c r="D44" s="52">
        <v>2010</v>
      </c>
      <c r="E44" s="198">
        <v>2996</v>
      </c>
      <c r="F44" s="198">
        <v>2996</v>
      </c>
      <c r="G44" s="198">
        <v>2726</v>
      </c>
      <c r="H44" s="198">
        <v>2100</v>
      </c>
      <c r="I44" s="198">
        <v>2100</v>
      </c>
      <c r="J44" s="198">
        <v>0</v>
      </c>
      <c r="K44" s="198">
        <v>626</v>
      </c>
      <c r="L44" s="198">
        <v>626</v>
      </c>
      <c r="M44" s="198">
        <v>0</v>
      </c>
      <c r="N44" s="196">
        <v>626</v>
      </c>
      <c r="O44" s="202" t="s">
        <v>549</v>
      </c>
      <c r="P44" s="3"/>
    </row>
    <row r="45" spans="1:16" s="200" customFormat="1" ht="38.25">
      <c r="A45" s="35">
        <v>8</v>
      </c>
      <c r="B45" s="79" t="s">
        <v>1534</v>
      </c>
      <c r="C45" s="55" t="s">
        <v>528</v>
      </c>
      <c r="D45" s="52">
        <v>2008</v>
      </c>
      <c r="E45" s="198">
        <v>5256</v>
      </c>
      <c r="F45" s="198">
        <v>5256</v>
      </c>
      <c r="G45" s="198">
        <v>4807</v>
      </c>
      <c r="H45" s="198">
        <v>4000</v>
      </c>
      <c r="I45" s="198">
        <v>4000</v>
      </c>
      <c r="J45" s="198">
        <v>0</v>
      </c>
      <c r="K45" s="198">
        <v>807</v>
      </c>
      <c r="L45" s="198">
        <v>807</v>
      </c>
      <c r="M45" s="198">
        <v>0</v>
      </c>
      <c r="N45" s="196">
        <v>807</v>
      </c>
      <c r="O45" s="202" t="s">
        <v>549</v>
      </c>
      <c r="P45" s="3"/>
    </row>
    <row r="46" spans="1:16" s="200" customFormat="1" ht="38.25">
      <c r="A46" s="35">
        <v>9</v>
      </c>
      <c r="B46" s="79" t="s">
        <v>1535</v>
      </c>
      <c r="C46" s="55" t="s">
        <v>528</v>
      </c>
      <c r="D46" s="52">
        <v>2008</v>
      </c>
      <c r="E46" s="198">
        <v>3158</v>
      </c>
      <c r="F46" s="198">
        <v>2953</v>
      </c>
      <c r="G46" s="198">
        <v>2594</v>
      </c>
      <c r="H46" s="198">
        <v>2300</v>
      </c>
      <c r="I46" s="198">
        <v>2300</v>
      </c>
      <c r="J46" s="198">
        <v>0</v>
      </c>
      <c r="K46" s="198">
        <v>294</v>
      </c>
      <c r="L46" s="198">
        <v>294</v>
      </c>
      <c r="M46" s="198">
        <v>0</v>
      </c>
      <c r="N46" s="196">
        <v>294</v>
      </c>
      <c r="O46" s="202" t="s">
        <v>549</v>
      </c>
      <c r="P46" s="3"/>
    </row>
    <row r="47" spans="1:16" s="200" customFormat="1" ht="38.25">
      <c r="A47" s="35">
        <v>10</v>
      </c>
      <c r="B47" s="79" t="s">
        <v>1536</v>
      </c>
      <c r="C47" s="55" t="s">
        <v>528</v>
      </c>
      <c r="D47" s="52">
        <v>2010</v>
      </c>
      <c r="E47" s="198">
        <v>641</v>
      </c>
      <c r="F47" s="198">
        <v>641</v>
      </c>
      <c r="G47" s="198">
        <v>612</v>
      </c>
      <c r="H47" s="198">
        <v>200</v>
      </c>
      <c r="I47" s="198">
        <v>200</v>
      </c>
      <c r="J47" s="198">
        <v>0</v>
      </c>
      <c r="K47" s="198">
        <v>412</v>
      </c>
      <c r="L47" s="198">
        <v>412</v>
      </c>
      <c r="M47" s="198">
        <v>0</v>
      </c>
      <c r="N47" s="196">
        <v>412</v>
      </c>
      <c r="O47" s="202" t="s">
        <v>549</v>
      </c>
      <c r="P47" s="3"/>
    </row>
    <row r="48" spans="1:16" s="200" customFormat="1" ht="38.25">
      <c r="A48" s="35">
        <v>11</v>
      </c>
      <c r="B48" s="79" t="s">
        <v>1537</v>
      </c>
      <c r="C48" s="55" t="s">
        <v>528</v>
      </c>
      <c r="D48" s="52">
        <v>2009</v>
      </c>
      <c r="E48" s="198">
        <v>1025</v>
      </c>
      <c r="F48" s="198">
        <v>1025</v>
      </c>
      <c r="G48" s="198">
        <v>972</v>
      </c>
      <c r="H48" s="198">
        <v>576</v>
      </c>
      <c r="I48" s="198">
        <v>576</v>
      </c>
      <c r="J48" s="198">
        <v>0</v>
      </c>
      <c r="K48" s="198">
        <v>396</v>
      </c>
      <c r="L48" s="198">
        <v>396</v>
      </c>
      <c r="M48" s="198">
        <v>0</v>
      </c>
      <c r="N48" s="196">
        <v>396</v>
      </c>
      <c r="O48" s="202" t="s">
        <v>549</v>
      </c>
      <c r="P48" s="3"/>
    </row>
    <row r="49" spans="1:16" s="197" customFormat="1" ht="38.25">
      <c r="A49" s="35">
        <v>13</v>
      </c>
      <c r="B49" s="79" t="s">
        <v>122</v>
      </c>
      <c r="C49" s="55" t="s">
        <v>528</v>
      </c>
      <c r="D49" s="52"/>
      <c r="E49" s="196">
        <v>1070</v>
      </c>
      <c r="F49" s="196">
        <v>1019</v>
      </c>
      <c r="G49" s="196">
        <v>983</v>
      </c>
      <c r="H49" s="196">
        <v>770</v>
      </c>
      <c r="I49" s="196">
        <v>770</v>
      </c>
      <c r="J49" s="196">
        <v>0</v>
      </c>
      <c r="K49" s="196">
        <v>213</v>
      </c>
      <c r="L49" s="196">
        <v>213</v>
      </c>
      <c r="M49" s="196">
        <v>0</v>
      </c>
      <c r="N49" s="196">
        <v>213</v>
      </c>
      <c r="O49" s="55" t="s">
        <v>636</v>
      </c>
      <c r="P49" s="1"/>
    </row>
    <row r="50" spans="1:16" s="197" customFormat="1" ht="38.25">
      <c r="A50" s="35">
        <v>14</v>
      </c>
      <c r="B50" s="79" t="s">
        <v>637</v>
      </c>
      <c r="C50" s="55" t="s">
        <v>1638</v>
      </c>
      <c r="D50" s="52"/>
      <c r="E50" s="196">
        <v>12252</v>
      </c>
      <c r="F50" s="196">
        <v>8077</v>
      </c>
      <c r="G50" s="196">
        <v>3117</v>
      </c>
      <c r="H50" s="196">
        <v>2060</v>
      </c>
      <c r="I50" s="196">
        <v>2060</v>
      </c>
      <c r="J50" s="196">
        <v>0</v>
      </c>
      <c r="K50" s="196">
        <v>1057</v>
      </c>
      <c r="L50" s="196">
        <v>1057</v>
      </c>
      <c r="M50" s="196">
        <v>0</v>
      </c>
      <c r="N50" s="196">
        <v>1057</v>
      </c>
      <c r="O50" s="55" t="s">
        <v>1050</v>
      </c>
      <c r="P50" s="1"/>
    </row>
    <row r="51" spans="1:16" s="197" customFormat="1" ht="51">
      <c r="A51" s="35">
        <v>15</v>
      </c>
      <c r="B51" s="79" t="s">
        <v>391</v>
      </c>
      <c r="C51" s="55" t="s">
        <v>648</v>
      </c>
      <c r="D51" s="52" t="s">
        <v>538</v>
      </c>
      <c r="E51" s="196">
        <v>3622</v>
      </c>
      <c r="F51" s="196">
        <v>3622</v>
      </c>
      <c r="G51" s="196">
        <v>3189</v>
      </c>
      <c r="H51" s="196">
        <v>3000</v>
      </c>
      <c r="I51" s="196">
        <v>3000</v>
      </c>
      <c r="J51" s="196">
        <v>0</v>
      </c>
      <c r="K51" s="196">
        <v>189</v>
      </c>
      <c r="L51" s="196">
        <v>189</v>
      </c>
      <c r="M51" s="196">
        <v>0</v>
      </c>
      <c r="N51" s="196">
        <v>189</v>
      </c>
      <c r="O51" s="55" t="s">
        <v>392</v>
      </c>
      <c r="P51" s="1"/>
    </row>
    <row r="52" spans="1:16" s="197" customFormat="1" ht="38.25">
      <c r="A52" s="35">
        <v>16</v>
      </c>
      <c r="B52" s="79" t="s">
        <v>778</v>
      </c>
      <c r="C52" s="55" t="s">
        <v>275</v>
      </c>
      <c r="D52" s="52" t="s">
        <v>538</v>
      </c>
      <c r="E52" s="196">
        <v>4796</v>
      </c>
      <c r="F52" s="196">
        <v>4658</v>
      </c>
      <c r="G52" s="196">
        <v>4042</v>
      </c>
      <c r="H52" s="196">
        <v>4000</v>
      </c>
      <c r="I52" s="196">
        <v>4000</v>
      </c>
      <c r="J52" s="196">
        <v>0</v>
      </c>
      <c r="K52" s="196">
        <v>42</v>
      </c>
      <c r="L52" s="196">
        <v>42</v>
      </c>
      <c r="M52" s="196">
        <v>0</v>
      </c>
      <c r="N52" s="196">
        <v>42</v>
      </c>
      <c r="O52" s="55" t="s">
        <v>392</v>
      </c>
      <c r="P52" s="1"/>
    </row>
    <row r="53" spans="1:16" s="197" customFormat="1" ht="38.25">
      <c r="A53" s="35">
        <v>17</v>
      </c>
      <c r="B53" s="79" t="s">
        <v>1051</v>
      </c>
      <c r="C53" s="55" t="s">
        <v>1238</v>
      </c>
      <c r="D53" s="52"/>
      <c r="E53" s="196">
        <v>3499</v>
      </c>
      <c r="F53" s="196">
        <v>3499</v>
      </c>
      <c r="G53" s="196">
        <v>3252</v>
      </c>
      <c r="H53" s="196">
        <v>1639</v>
      </c>
      <c r="I53" s="196">
        <v>1639</v>
      </c>
      <c r="J53" s="196">
        <v>0</v>
      </c>
      <c r="K53" s="196">
        <v>1613</v>
      </c>
      <c r="L53" s="196">
        <v>1613</v>
      </c>
      <c r="M53" s="196">
        <v>0</v>
      </c>
      <c r="N53" s="196">
        <v>1613</v>
      </c>
      <c r="O53" s="202" t="s">
        <v>1004</v>
      </c>
      <c r="P53" s="1"/>
    </row>
    <row r="54" spans="1:16" s="195" customFormat="1" ht="12.75">
      <c r="A54" s="37" t="s">
        <v>643</v>
      </c>
      <c r="B54" s="113" t="s">
        <v>1052</v>
      </c>
      <c r="C54" s="55"/>
      <c r="D54" s="52"/>
      <c r="E54" s="193">
        <v>402968</v>
      </c>
      <c r="F54" s="193">
        <v>90055</v>
      </c>
      <c r="G54" s="193">
        <v>81728.18</v>
      </c>
      <c r="H54" s="193">
        <v>57405.8</v>
      </c>
      <c r="I54" s="193">
        <v>46899.8</v>
      </c>
      <c r="J54" s="193">
        <v>10106</v>
      </c>
      <c r="K54" s="193">
        <v>24322.38</v>
      </c>
      <c r="L54" s="193">
        <v>20345.1</v>
      </c>
      <c r="M54" s="193">
        <v>3977.28</v>
      </c>
      <c r="N54" s="193">
        <v>19638</v>
      </c>
      <c r="O54" s="194"/>
      <c r="P54" s="5"/>
    </row>
    <row r="55" spans="1:16" s="200" customFormat="1" ht="51">
      <c r="A55" s="35">
        <v>1</v>
      </c>
      <c r="B55" s="79" t="s">
        <v>388</v>
      </c>
      <c r="C55" s="55" t="s">
        <v>648</v>
      </c>
      <c r="D55" s="52" t="s">
        <v>1003</v>
      </c>
      <c r="E55" s="198">
        <v>160620</v>
      </c>
      <c r="F55" s="198">
        <v>4035</v>
      </c>
      <c r="G55" s="198">
        <v>3910.5</v>
      </c>
      <c r="H55" s="198">
        <v>3408.5</v>
      </c>
      <c r="I55" s="198">
        <v>3408.5</v>
      </c>
      <c r="J55" s="198">
        <v>0</v>
      </c>
      <c r="K55" s="198">
        <v>502</v>
      </c>
      <c r="L55" s="198">
        <v>502</v>
      </c>
      <c r="M55" s="198">
        <v>0</v>
      </c>
      <c r="N55" s="196">
        <v>502</v>
      </c>
      <c r="O55" s="202" t="s">
        <v>1414</v>
      </c>
      <c r="P55" s="3"/>
    </row>
    <row r="56" spans="1:16" s="200" customFormat="1" ht="51">
      <c r="A56" s="35">
        <v>2</v>
      </c>
      <c r="B56" s="79" t="s">
        <v>1575</v>
      </c>
      <c r="C56" s="55" t="s">
        <v>648</v>
      </c>
      <c r="D56" s="52">
        <v>2006</v>
      </c>
      <c r="E56" s="198">
        <v>160620</v>
      </c>
      <c r="F56" s="198">
        <v>9304</v>
      </c>
      <c r="G56" s="198">
        <v>8970</v>
      </c>
      <c r="H56" s="198">
        <v>7140</v>
      </c>
      <c r="I56" s="198">
        <v>7140</v>
      </c>
      <c r="J56" s="198">
        <v>0</v>
      </c>
      <c r="K56" s="198">
        <v>1830</v>
      </c>
      <c r="L56" s="198">
        <v>1830</v>
      </c>
      <c r="M56" s="198">
        <v>0</v>
      </c>
      <c r="N56" s="196">
        <v>1830</v>
      </c>
      <c r="O56" s="202" t="s">
        <v>1414</v>
      </c>
      <c r="P56" s="3"/>
    </row>
    <row r="57" spans="1:16" s="200" customFormat="1" ht="25.5">
      <c r="A57" s="35">
        <v>3</v>
      </c>
      <c r="B57" s="79" t="s">
        <v>1255</v>
      </c>
      <c r="C57" s="55" t="s">
        <v>277</v>
      </c>
      <c r="D57" s="52">
        <v>2006</v>
      </c>
      <c r="E57" s="198">
        <v>6475</v>
      </c>
      <c r="F57" s="198">
        <v>6453</v>
      </c>
      <c r="G57" s="198">
        <v>5861</v>
      </c>
      <c r="H57" s="198">
        <v>3500</v>
      </c>
      <c r="I57" s="198">
        <v>3500</v>
      </c>
      <c r="J57" s="198">
        <v>0</v>
      </c>
      <c r="K57" s="198">
        <v>2361</v>
      </c>
      <c r="L57" s="198">
        <v>2361</v>
      </c>
      <c r="M57" s="198">
        <v>0</v>
      </c>
      <c r="N57" s="196">
        <v>2261</v>
      </c>
      <c r="O57" s="202" t="s">
        <v>709</v>
      </c>
      <c r="P57" s="3"/>
    </row>
    <row r="58" spans="1:16" s="200" customFormat="1" ht="25.5">
      <c r="A58" s="35">
        <v>4</v>
      </c>
      <c r="B58" s="79" t="s">
        <v>908</v>
      </c>
      <c r="C58" s="55" t="s">
        <v>1638</v>
      </c>
      <c r="D58" s="52">
        <v>2006</v>
      </c>
      <c r="E58" s="198">
        <v>4673</v>
      </c>
      <c r="F58" s="198">
        <v>4673</v>
      </c>
      <c r="G58" s="198">
        <v>4523</v>
      </c>
      <c r="H58" s="198">
        <v>4011</v>
      </c>
      <c r="I58" s="198">
        <v>2211</v>
      </c>
      <c r="J58" s="198">
        <v>1800</v>
      </c>
      <c r="K58" s="198">
        <v>512</v>
      </c>
      <c r="L58" s="198">
        <v>512</v>
      </c>
      <c r="M58" s="198">
        <v>0</v>
      </c>
      <c r="N58" s="196">
        <v>512</v>
      </c>
      <c r="O58" s="202" t="s">
        <v>909</v>
      </c>
      <c r="P58" s="1" t="s">
        <v>910</v>
      </c>
    </row>
    <row r="59" spans="1:16" s="197" customFormat="1" ht="25.5">
      <c r="A59" s="35">
        <v>5</v>
      </c>
      <c r="B59" s="79" t="s">
        <v>671</v>
      </c>
      <c r="C59" s="55" t="s">
        <v>1632</v>
      </c>
      <c r="D59" s="52">
        <v>2006</v>
      </c>
      <c r="E59" s="196">
        <v>4986</v>
      </c>
      <c r="F59" s="196">
        <v>4986</v>
      </c>
      <c r="G59" s="196">
        <v>4736</v>
      </c>
      <c r="H59" s="196">
        <v>3000</v>
      </c>
      <c r="I59" s="196">
        <v>3000</v>
      </c>
      <c r="J59" s="196">
        <v>0</v>
      </c>
      <c r="K59" s="196">
        <v>1736</v>
      </c>
      <c r="L59" s="196">
        <v>1736</v>
      </c>
      <c r="M59" s="196">
        <v>0</v>
      </c>
      <c r="N59" s="196">
        <v>1736</v>
      </c>
      <c r="O59" s="55" t="s">
        <v>1345</v>
      </c>
      <c r="P59" s="1"/>
    </row>
    <row r="60" spans="1:16" s="200" customFormat="1" ht="51">
      <c r="A60" s="35">
        <v>6</v>
      </c>
      <c r="B60" s="79" t="s">
        <v>389</v>
      </c>
      <c r="C60" s="55" t="s">
        <v>708</v>
      </c>
      <c r="D60" s="52" t="s">
        <v>1003</v>
      </c>
      <c r="E60" s="198">
        <v>10806</v>
      </c>
      <c r="F60" s="198">
        <v>10300</v>
      </c>
      <c r="G60" s="198">
        <v>8548.1</v>
      </c>
      <c r="H60" s="198">
        <v>7340</v>
      </c>
      <c r="I60" s="198">
        <v>7340</v>
      </c>
      <c r="J60" s="198">
        <v>0</v>
      </c>
      <c r="K60" s="198">
        <v>1208.1</v>
      </c>
      <c r="L60" s="198">
        <v>1208.1</v>
      </c>
      <c r="M60" s="198">
        <v>0</v>
      </c>
      <c r="N60" s="196">
        <v>1208</v>
      </c>
      <c r="O60" s="202" t="s">
        <v>709</v>
      </c>
      <c r="P60" s="3"/>
    </row>
    <row r="61" spans="1:16" s="197" customFormat="1" ht="25.5">
      <c r="A61" s="35">
        <v>7</v>
      </c>
      <c r="B61" s="79" t="s">
        <v>359</v>
      </c>
      <c r="C61" s="55" t="s">
        <v>277</v>
      </c>
      <c r="D61" s="52" t="s">
        <v>360</v>
      </c>
      <c r="E61" s="196">
        <v>5620</v>
      </c>
      <c r="F61" s="196">
        <v>5613</v>
      </c>
      <c r="G61" s="196">
        <v>5158.9</v>
      </c>
      <c r="H61" s="196">
        <v>5000</v>
      </c>
      <c r="I61" s="196">
        <v>5000</v>
      </c>
      <c r="J61" s="196">
        <v>0</v>
      </c>
      <c r="K61" s="196">
        <v>158.9</v>
      </c>
      <c r="L61" s="196">
        <v>158.9</v>
      </c>
      <c r="M61" s="196">
        <v>0</v>
      </c>
      <c r="N61" s="196">
        <v>159</v>
      </c>
      <c r="O61" s="55" t="s">
        <v>361</v>
      </c>
      <c r="P61" s="1"/>
    </row>
    <row r="62" spans="1:16" s="197" customFormat="1" ht="25.5">
      <c r="A62" s="35">
        <v>8</v>
      </c>
      <c r="B62" s="79" t="s">
        <v>362</v>
      </c>
      <c r="C62" s="55" t="s">
        <v>528</v>
      </c>
      <c r="D62" s="52" t="s">
        <v>997</v>
      </c>
      <c r="E62" s="196">
        <v>1452</v>
      </c>
      <c r="F62" s="196">
        <v>1452</v>
      </c>
      <c r="G62" s="196">
        <v>1386</v>
      </c>
      <c r="H62" s="196">
        <v>600</v>
      </c>
      <c r="I62" s="196">
        <v>250</v>
      </c>
      <c r="J62" s="196">
        <v>350</v>
      </c>
      <c r="K62" s="196">
        <v>786</v>
      </c>
      <c r="L62" s="196">
        <v>304</v>
      </c>
      <c r="M62" s="196">
        <v>482</v>
      </c>
      <c r="N62" s="196">
        <v>304</v>
      </c>
      <c r="O62" s="55" t="s">
        <v>352</v>
      </c>
      <c r="P62" s="1" t="s">
        <v>1344</v>
      </c>
    </row>
    <row r="63" spans="1:16" s="197" customFormat="1" ht="38.25">
      <c r="A63" s="35">
        <v>9</v>
      </c>
      <c r="B63" s="79" t="s">
        <v>363</v>
      </c>
      <c r="C63" s="55" t="s">
        <v>528</v>
      </c>
      <c r="D63" s="52" t="s">
        <v>997</v>
      </c>
      <c r="E63" s="196">
        <v>2218</v>
      </c>
      <c r="F63" s="196">
        <v>2218</v>
      </c>
      <c r="G63" s="196">
        <v>1890</v>
      </c>
      <c r="H63" s="196">
        <v>1000</v>
      </c>
      <c r="I63" s="196">
        <v>250</v>
      </c>
      <c r="J63" s="196">
        <v>350</v>
      </c>
      <c r="K63" s="196">
        <v>890</v>
      </c>
      <c r="L63" s="196">
        <v>506</v>
      </c>
      <c r="M63" s="196">
        <v>384</v>
      </c>
      <c r="N63" s="196">
        <v>506</v>
      </c>
      <c r="O63" s="55" t="s">
        <v>998</v>
      </c>
      <c r="P63" s="1" t="s">
        <v>1344</v>
      </c>
    </row>
    <row r="64" spans="1:16" s="197" customFormat="1" ht="38.25">
      <c r="A64" s="35">
        <v>10</v>
      </c>
      <c r="B64" s="79" t="s">
        <v>849</v>
      </c>
      <c r="C64" s="55" t="s">
        <v>528</v>
      </c>
      <c r="D64" s="52" t="s">
        <v>850</v>
      </c>
      <c r="E64" s="196">
        <v>2202</v>
      </c>
      <c r="F64" s="196">
        <v>2202</v>
      </c>
      <c r="G64" s="196">
        <v>2007</v>
      </c>
      <c r="H64" s="196">
        <v>1198</v>
      </c>
      <c r="I64" s="196">
        <v>250</v>
      </c>
      <c r="J64" s="196">
        <v>948</v>
      </c>
      <c r="K64" s="196">
        <v>809</v>
      </c>
      <c r="L64" s="196">
        <v>552</v>
      </c>
      <c r="M64" s="196">
        <v>257</v>
      </c>
      <c r="N64" s="196">
        <v>552</v>
      </c>
      <c r="O64" s="55" t="s">
        <v>998</v>
      </c>
      <c r="P64" s="1" t="s">
        <v>1344</v>
      </c>
    </row>
    <row r="65" spans="1:16" s="200" customFormat="1" ht="38.25">
      <c r="A65" s="35">
        <v>11</v>
      </c>
      <c r="B65" s="79" t="s">
        <v>439</v>
      </c>
      <c r="C65" s="55" t="s">
        <v>708</v>
      </c>
      <c r="D65" s="52" t="s">
        <v>538</v>
      </c>
      <c r="E65" s="198">
        <v>4869</v>
      </c>
      <c r="F65" s="198">
        <v>4869</v>
      </c>
      <c r="G65" s="198">
        <v>4525</v>
      </c>
      <c r="H65" s="198">
        <v>1532</v>
      </c>
      <c r="I65" s="198">
        <v>1032</v>
      </c>
      <c r="J65" s="198">
        <v>500</v>
      </c>
      <c r="K65" s="198">
        <v>2993</v>
      </c>
      <c r="L65" s="198">
        <v>2993</v>
      </c>
      <c r="M65" s="198">
        <v>0</v>
      </c>
      <c r="N65" s="196">
        <v>2386</v>
      </c>
      <c r="O65" s="202" t="s">
        <v>1525</v>
      </c>
      <c r="P65" s="3" t="s">
        <v>995</v>
      </c>
    </row>
    <row r="66" spans="1:16" s="200" customFormat="1" ht="63.75">
      <c r="A66" s="35">
        <v>12</v>
      </c>
      <c r="B66" s="79" t="s">
        <v>134</v>
      </c>
      <c r="C66" s="55" t="s">
        <v>648</v>
      </c>
      <c r="D66" s="52" t="s">
        <v>341</v>
      </c>
      <c r="E66" s="198">
        <v>5017</v>
      </c>
      <c r="F66" s="198">
        <v>5017</v>
      </c>
      <c r="G66" s="198">
        <v>4850</v>
      </c>
      <c r="H66" s="198">
        <v>1900</v>
      </c>
      <c r="I66" s="198">
        <v>900</v>
      </c>
      <c r="J66" s="198">
        <v>1000</v>
      </c>
      <c r="K66" s="198">
        <v>2950</v>
      </c>
      <c r="L66" s="198">
        <v>1525</v>
      </c>
      <c r="M66" s="198">
        <v>1425</v>
      </c>
      <c r="N66" s="196">
        <v>1525</v>
      </c>
      <c r="O66" s="202" t="s">
        <v>1591</v>
      </c>
      <c r="P66" s="3"/>
    </row>
    <row r="67" spans="1:16" s="197" customFormat="1" ht="25.5">
      <c r="A67" s="35">
        <v>13</v>
      </c>
      <c r="B67" s="79" t="s">
        <v>339</v>
      </c>
      <c r="C67" s="55" t="s">
        <v>708</v>
      </c>
      <c r="D67" s="52" t="s">
        <v>1003</v>
      </c>
      <c r="E67" s="196">
        <v>4674</v>
      </c>
      <c r="F67" s="196">
        <v>4674</v>
      </c>
      <c r="G67" s="196">
        <v>4072</v>
      </c>
      <c r="H67" s="196">
        <v>2100</v>
      </c>
      <c r="I67" s="196">
        <v>900</v>
      </c>
      <c r="J67" s="196">
        <v>1200</v>
      </c>
      <c r="K67" s="196">
        <v>1972</v>
      </c>
      <c r="L67" s="196">
        <v>1543</v>
      </c>
      <c r="M67" s="196">
        <v>429</v>
      </c>
      <c r="N67" s="196">
        <v>1543</v>
      </c>
      <c r="O67" s="55" t="s">
        <v>340</v>
      </c>
      <c r="P67" s="2"/>
    </row>
    <row r="68" spans="1:16" s="200" customFormat="1" ht="38.25">
      <c r="A68" s="35">
        <v>14</v>
      </c>
      <c r="B68" s="79" t="s">
        <v>342</v>
      </c>
      <c r="C68" s="55" t="s">
        <v>648</v>
      </c>
      <c r="D68" s="52" t="s">
        <v>121</v>
      </c>
      <c r="E68" s="198">
        <v>10960</v>
      </c>
      <c r="F68" s="198">
        <v>6648</v>
      </c>
      <c r="G68" s="198">
        <v>4699.4</v>
      </c>
      <c r="H68" s="198">
        <v>4315.3</v>
      </c>
      <c r="I68" s="198">
        <v>4315.3</v>
      </c>
      <c r="J68" s="198">
        <v>0</v>
      </c>
      <c r="K68" s="198">
        <v>384.1</v>
      </c>
      <c r="L68" s="198">
        <v>384.1</v>
      </c>
      <c r="M68" s="198">
        <v>0</v>
      </c>
      <c r="N68" s="196">
        <v>384</v>
      </c>
      <c r="O68" s="202" t="s">
        <v>1414</v>
      </c>
      <c r="P68" s="3"/>
    </row>
    <row r="69" spans="1:16" s="197" customFormat="1" ht="63.75">
      <c r="A69" s="35">
        <v>15</v>
      </c>
      <c r="B69" s="79" t="s">
        <v>1583</v>
      </c>
      <c r="C69" s="55" t="s">
        <v>528</v>
      </c>
      <c r="D69" s="52">
        <v>2007</v>
      </c>
      <c r="E69" s="196">
        <v>1764</v>
      </c>
      <c r="F69" s="196">
        <v>1764</v>
      </c>
      <c r="G69" s="196">
        <v>1545</v>
      </c>
      <c r="H69" s="196">
        <v>1000</v>
      </c>
      <c r="I69" s="196">
        <v>400</v>
      </c>
      <c r="J69" s="196">
        <v>600</v>
      </c>
      <c r="K69" s="196">
        <v>545</v>
      </c>
      <c r="L69" s="196">
        <v>545</v>
      </c>
      <c r="M69" s="196">
        <v>0</v>
      </c>
      <c r="N69" s="196">
        <v>545</v>
      </c>
      <c r="O69" s="55" t="s">
        <v>1631</v>
      </c>
      <c r="P69" s="1" t="s">
        <v>227</v>
      </c>
    </row>
    <row r="70" spans="1:16" s="197" customFormat="1" ht="25.5">
      <c r="A70" s="35">
        <v>16</v>
      </c>
      <c r="B70" s="79" t="s">
        <v>772</v>
      </c>
      <c r="C70" s="55" t="s">
        <v>275</v>
      </c>
      <c r="D70" s="52" t="s">
        <v>841</v>
      </c>
      <c r="E70" s="196">
        <v>2712</v>
      </c>
      <c r="F70" s="196">
        <v>2712</v>
      </c>
      <c r="G70" s="196">
        <v>2619</v>
      </c>
      <c r="H70" s="196">
        <v>1850</v>
      </c>
      <c r="I70" s="196">
        <v>850</v>
      </c>
      <c r="J70" s="196">
        <v>1000</v>
      </c>
      <c r="K70" s="196">
        <v>769</v>
      </c>
      <c r="L70" s="196">
        <v>769</v>
      </c>
      <c r="M70" s="196">
        <v>0</v>
      </c>
      <c r="N70" s="196">
        <v>769</v>
      </c>
      <c r="O70" s="55" t="s">
        <v>17</v>
      </c>
      <c r="P70" s="1" t="s">
        <v>995</v>
      </c>
    </row>
    <row r="71" spans="1:16" s="200" customFormat="1" ht="25.5">
      <c r="A71" s="35">
        <v>17</v>
      </c>
      <c r="B71" s="79" t="s">
        <v>343</v>
      </c>
      <c r="C71" s="55" t="s">
        <v>648</v>
      </c>
      <c r="D71" s="52" t="s">
        <v>121</v>
      </c>
      <c r="E71" s="198">
        <v>1053</v>
      </c>
      <c r="F71" s="198">
        <v>1053</v>
      </c>
      <c r="G71" s="198">
        <v>946</v>
      </c>
      <c r="H71" s="198">
        <v>520</v>
      </c>
      <c r="I71" s="198">
        <v>400</v>
      </c>
      <c r="J71" s="198">
        <v>120</v>
      </c>
      <c r="K71" s="198">
        <v>426</v>
      </c>
      <c r="L71" s="198">
        <v>426</v>
      </c>
      <c r="M71" s="198">
        <v>0</v>
      </c>
      <c r="N71" s="196">
        <v>426</v>
      </c>
      <c r="O71" s="202" t="s">
        <v>532</v>
      </c>
      <c r="P71" s="3"/>
    </row>
    <row r="72" spans="1:16" s="197" customFormat="1" ht="25.5">
      <c r="A72" s="35">
        <v>18</v>
      </c>
      <c r="B72" s="79" t="s">
        <v>1131</v>
      </c>
      <c r="C72" s="55" t="s">
        <v>1238</v>
      </c>
      <c r="D72" s="52" t="s">
        <v>1239</v>
      </c>
      <c r="E72" s="196">
        <v>5255</v>
      </c>
      <c r="F72" s="196">
        <v>5243</v>
      </c>
      <c r="G72" s="196">
        <v>5033.28</v>
      </c>
      <c r="H72" s="196">
        <v>2618</v>
      </c>
      <c r="I72" s="196">
        <v>1730</v>
      </c>
      <c r="J72" s="196">
        <v>888</v>
      </c>
      <c r="K72" s="196">
        <v>2415.28</v>
      </c>
      <c r="L72" s="196">
        <v>1415</v>
      </c>
      <c r="M72" s="196">
        <v>1000.28</v>
      </c>
      <c r="N72" s="196">
        <v>1415</v>
      </c>
      <c r="O72" s="55" t="s">
        <v>310</v>
      </c>
      <c r="P72" s="2" t="s">
        <v>228</v>
      </c>
    </row>
    <row r="73" spans="1:16" s="200" customFormat="1" ht="25.5">
      <c r="A73" s="35">
        <v>19</v>
      </c>
      <c r="B73" s="79" t="s">
        <v>525</v>
      </c>
      <c r="C73" s="55" t="s">
        <v>1632</v>
      </c>
      <c r="D73" s="52" t="s">
        <v>1241</v>
      </c>
      <c r="E73" s="198">
        <v>3069</v>
      </c>
      <c r="F73" s="198">
        <v>3069</v>
      </c>
      <c r="G73" s="198">
        <v>3034</v>
      </c>
      <c r="H73" s="198">
        <v>2150</v>
      </c>
      <c r="I73" s="198">
        <v>800</v>
      </c>
      <c r="J73" s="198">
        <v>1350</v>
      </c>
      <c r="K73" s="198">
        <v>884</v>
      </c>
      <c r="L73" s="198">
        <v>884</v>
      </c>
      <c r="M73" s="198">
        <v>0</v>
      </c>
      <c r="N73" s="196">
        <v>884</v>
      </c>
      <c r="O73" s="202" t="s">
        <v>1635</v>
      </c>
      <c r="P73" s="1" t="s">
        <v>1344</v>
      </c>
    </row>
    <row r="74" spans="1:16" s="200" customFormat="1" ht="25.5">
      <c r="A74" s="35">
        <v>20</v>
      </c>
      <c r="B74" s="79" t="s">
        <v>533</v>
      </c>
      <c r="C74" s="55" t="s">
        <v>1238</v>
      </c>
      <c r="D74" s="52" t="s">
        <v>1241</v>
      </c>
      <c r="E74" s="198">
        <v>3923</v>
      </c>
      <c r="F74" s="198">
        <v>3770</v>
      </c>
      <c r="G74" s="198">
        <v>3414</v>
      </c>
      <c r="H74" s="198">
        <v>3223</v>
      </c>
      <c r="I74" s="198">
        <v>3223</v>
      </c>
      <c r="J74" s="198">
        <v>0</v>
      </c>
      <c r="K74" s="198">
        <v>191</v>
      </c>
      <c r="L74" s="198">
        <v>191</v>
      </c>
      <c r="M74" s="198">
        <v>0</v>
      </c>
      <c r="N74" s="196">
        <v>191</v>
      </c>
      <c r="O74" s="202" t="s">
        <v>1237</v>
      </c>
      <c r="P74" s="3" t="s">
        <v>228</v>
      </c>
    </row>
    <row r="75" spans="1:16" s="195" customFormat="1" ht="12.75">
      <c r="A75" s="37" t="s">
        <v>946</v>
      </c>
      <c r="B75" s="113" t="s">
        <v>534</v>
      </c>
      <c r="C75" s="55"/>
      <c r="D75" s="51"/>
      <c r="E75" s="193">
        <v>92654.6015</v>
      </c>
      <c r="F75" s="193">
        <v>17710.3015</v>
      </c>
      <c r="G75" s="193">
        <v>16123.365000000002</v>
      </c>
      <c r="H75" s="193">
        <v>12646.3</v>
      </c>
      <c r="I75" s="193">
        <v>11775.3</v>
      </c>
      <c r="J75" s="193">
        <v>871</v>
      </c>
      <c r="K75" s="193">
        <v>3477.0649999999996</v>
      </c>
      <c r="L75" s="193">
        <v>3293.065</v>
      </c>
      <c r="M75" s="193">
        <v>184</v>
      </c>
      <c r="N75" s="193">
        <v>3293</v>
      </c>
      <c r="O75" s="194"/>
      <c r="P75" s="5"/>
    </row>
    <row r="76" spans="1:16" s="200" customFormat="1" ht="38.25">
      <c r="A76" s="35">
        <v>1</v>
      </c>
      <c r="B76" s="79" t="s">
        <v>911</v>
      </c>
      <c r="C76" s="55" t="s">
        <v>528</v>
      </c>
      <c r="D76" s="52">
        <v>2008</v>
      </c>
      <c r="E76" s="198">
        <v>4200</v>
      </c>
      <c r="F76" s="198">
        <v>54</v>
      </c>
      <c r="G76" s="198">
        <v>52</v>
      </c>
      <c r="H76" s="198">
        <v>0</v>
      </c>
      <c r="I76" s="198">
        <v>0</v>
      </c>
      <c r="J76" s="198">
        <v>0</v>
      </c>
      <c r="K76" s="198">
        <v>52</v>
      </c>
      <c r="L76" s="198">
        <v>52</v>
      </c>
      <c r="M76" s="198">
        <v>0</v>
      </c>
      <c r="N76" s="196">
        <v>52</v>
      </c>
      <c r="O76" s="202" t="s">
        <v>535</v>
      </c>
      <c r="P76" s="3"/>
    </row>
    <row r="77" spans="1:16" s="200" customFormat="1" ht="38.25">
      <c r="A77" s="35">
        <v>2</v>
      </c>
      <c r="B77" s="79" t="s">
        <v>912</v>
      </c>
      <c r="C77" s="55" t="s">
        <v>528</v>
      </c>
      <c r="D77" s="53" t="s">
        <v>341</v>
      </c>
      <c r="E77" s="198">
        <v>5766.601500000001</v>
      </c>
      <c r="F77" s="198">
        <v>5766.601500000001</v>
      </c>
      <c r="G77" s="198">
        <v>5242.365</v>
      </c>
      <c r="H77" s="199">
        <v>5024</v>
      </c>
      <c r="I77" s="198">
        <v>5024</v>
      </c>
      <c r="J77" s="198">
        <v>0</v>
      </c>
      <c r="K77" s="198">
        <v>218.365</v>
      </c>
      <c r="L77" s="198">
        <v>218.365</v>
      </c>
      <c r="M77" s="198">
        <v>0</v>
      </c>
      <c r="N77" s="196">
        <v>218</v>
      </c>
      <c r="O77" s="1" t="s">
        <v>913</v>
      </c>
      <c r="P77" s="3"/>
    </row>
    <row r="78" spans="1:16" s="200" customFormat="1" ht="25.5">
      <c r="A78" s="35">
        <v>3</v>
      </c>
      <c r="B78" s="79" t="s">
        <v>914</v>
      </c>
      <c r="C78" s="55" t="s">
        <v>528</v>
      </c>
      <c r="D78" s="52" t="s">
        <v>915</v>
      </c>
      <c r="E78" s="198">
        <v>202</v>
      </c>
      <c r="F78" s="198">
        <v>214</v>
      </c>
      <c r="G78" s="198">
        <v>189</v>
      </c>
      <c r="H78" s="198">
        <v>0</v>
      </c>
      <c r="I78" s="198">
        <v>0</v>
      </c>
      <c r="J78" s="198">
        <v>0</v>
      </c>
      <c r="K78" s="198">
        <v>189</v>
      </c>
      <c r="L78" s="198">
        <v>189</v>
      </c>
      <c r="M78" s="198">
        <v>0</v>
      </c>
      <c r="N78" s="196">
        <v>189</v>
      </c>
      <c r="O78" s="202" t="s">
        <v>916</v>
      </c>
      <c r="P78" s="3"/>
    </row>
    <row r="79" spans="1:16" s="200" customFormat="1" ht="25.5">
      <c r="A79" s="35">
        <v>4</v>
      </c>
      <c r="B79" s="79" t="s">
        <v>917</v>
      </c>
      <c r="C79" s="55" t="s">
        <v>528</v>
      </c>
      <c r="D79" s="52">
        <v>2008</v>
      </c>
      <c r="E79" s="198">
        <v>1522</v>
      </c>
      <c r="F79" s="198">
        <v>1522</v>
      </c>
      <c r="G79" s="198">
        <v>1404</v>
      </c>
      <c r="H79" s="198">
        <v>900</v>
      </c>
      <c r="I79" s="198">
        <v>900</v>
      </c>
      <c r="J79" s="198">
        <v>0</v>
      </c>
      <c r="K79" s="198">
        <v>504</v>
      </c>
      <c r="L79" s="198">
        <v>504</v>
      </c>
      <c r="M79" s="198">
        <v>0</v>
      </c>
      <c r="N79" s="196">
        <v>504</v>
      </c>
      <c r="O79" s="202" t="s">
        <v>918</v>
      </c>
      <c r="P79" s="3"/>
    </row>
    <row r="80" spans="1:16" s="200" customFormat="1" ht="25.5">
      <c r="A80" s="35">
        <v>5</v>
      </c>
      <c r="B80" s="79" t="s">
        <v>1527</v>
      </c>
      <c r="C80" s="55" t="s">
        <v>708</v>
      </c>
      <c r="D80" s="52" t="s">
        <v>536</v>
      </c>
      <c r="E80" s="198">
        <v>1454</v>
      </c>
      <c r="F80" s="198">
        <v>1454</v>
      </c>
      <c r="G80" s="198">
        <v>1263</v>
      </c>
      <c r="H80" s="198">
        <v>479</v>
      </c>
      <c r="I80" s="198">
        <v>400</v>
      </c>
      <c r="J80" s="198">
        <v>79</v>
      </c>
      <c r="K80" s="198">
        <v>784</v>
      </c>
      <c r="L80" s="198">
        <v>600</v>
      </c>
      <c r="M80" s="198">
        <v>184</v>
      </c>
      <c r="N80" s="196">
        <v>600</v>
      </c>
      <c r="O80" s="202" t="s">
        <v>1525</v>
      </c>
      <c r="P80" s="3" t="s">
        <v>228</v>
      </c>
    </row>
    <row r="81" spans="1:16" s="201" customFormat="1" ht="72.75" customHeight="1">
      <c r="A81" s="35">
        <v>6</v>
      </c>
      <c r="B81" s="79" t="s">
        <v>1710</v>
      </c>
      <c r="C81" s="55" t="s">
        <v>528</v>
      </c>
      <c r="D81" s="52" t="s">
        <v>1711</v>
      </c>
      <c r="E81" s="196">
        <v>12222</v>
      </c>
      <c r="F81" s="196">
        <v>370.1</v>
      </c>
      <c r="G81" s="196">
        <v>363.4</v>
      </c>
      <c r="H81" s="196">
        <v>315</v>
      </c>
      <c r="I81" s="196">
        <v>315</v>
      </c>
      <c r="J81" s="196">
        <v>0</v>
      </c>
      <c r="K81" s="196">
        <v>48.4</v>
      </c>
      <c r="L81" s="196">
        <v>48.4</v>
      </c>
      <c r="M81" s="196">
        <v>0</v>
      </c>
      <c r="N81" s="196">
        <v>48</v>
      </c>
      <c r="O81" s="55" t="s">
        <v>1709</v>
      </c>
      <c r="P81" s="1"/>
    </row>
    <row r="82" spans="1:16" s="201" customFormat="1" ht="56.25" customHeight="1">
      <c r="A82" s="35">
        <v>7</v>
      </c>
      <c r="B82" s="79" t="s">
        <v>1712</v>
      </c>
      <c r="C82" s="55" t="s">
        <v>528</v>
      </c>
      <c r="D82" s="52" t="s">
        <v>1711</v>
      </c>
      <c r="E82" s="196">
        <v>12222</v>
      </c>
      <c r="F82" s="196">
        <v>77.6</v>
      </c>
      <c r="G82" s="196">
        <v>76.2</v>
      </c>
      <c r="H82" s="196">
        <v>65</v>
      </c>
      <c r="I82" s="196">
        <v>65</v>
      </c>
      <c r="J82" s="196">
        <v>0</v>
      </c>
      <c r="K82" s="196">
        <v>11.2</v>
      </c>
      <c r="L82" s="196">
        <v>11.2</v>
      </c>
      <c r="M82" s="196">
        <v>0</v>
      </c>
      <c r="N82" s="196">
        <v>11</v>
      </c>
      <c r="O82" s="55" t="s">
        <v>1709</v>
      </c>
      <c r="P82" s="1"/>
    </row>
    <row r="83" spans="1:16" s="201" customFormat="1" ht="68.25" customHeight="1">
      <c r="A83" s="35">
        <v>8</v>
      </c>
      <c r="B83" s="79" t="s">
        <v>1200</v>
      </c>
      <c r="C83" s="55" t="s">
        <v>528</v>
      </c>
      <c r="D83" s="52" t="s">
        <v>1711</v>
      </c>
      <c r="E83" s="196">
        <v>12222</v>
      </c>
      <c r="F83" s="196">
        <v>516</v>
      </c>
      <c r="G83" s="196">
        <v>464</v>
      </c>
      <c r="H83" s="196">
        <v>350</v>
      </c>
      <c r="I83" s="196">
        <v>350</v>
      </c>
      <c r="J83" s="196">
        <v>0</v>
      </c>
      <c r="K83" s="196">
        <v>114</v>
      </c>
      <c r="L83" s="196">
        <v>114</v>
      </c>
      <c r="M83" s="196">
        <v>0</v>
      </c>
      <c r="N83" s="196">
        <v>114</v>
      </c>
      <c r="O83" s="55" t="s">
        <v>1709</v>
      </c>
      <c r="P83" s="1"/>
    </row>
    <row r="84" spans="1:16" s="201" customFormat="1" ht="36" customHeight="1">
      <c r="A84" s="35">
        <v>9</v>
      </c>
      <c r="B84" s="79" t="s">
        <v>315</v>
      </c>
      <c r="C84" s="55" t="s">
        <v>528</v>
      </c>
      <c r="D84" s="52" t="s">
        <v>1711</v>
      </c>
      <c r="E84" s="196">
        <v>12222</v>
      </c>
      <c r="F84" s="196">
        <v>81.7</v>
      </c>
      <c r="G84" s="196">
        <v>81.7</v>
      </c>
      <c r="H84" s="196">
        <v>70</v>
      </c>
      <c r="I84" s="196">
        <v>70</v>
      </c>
      <c r="J84" s="196">
        <v>0</v>
      </c>
      <c r="K84" s="196">
        <v>11.7</v>
      </c>
      <c r="L84" s="196">
        <v>11.7</v>
      </c>
      <c r="M84" s="196">
        <v>0</v>
      </c>
      <c r="N84" s="196">
        <v>12</v>
      </c>
      <c r="O84" s="55" t="s">
        <v>1709</v>
      </c>
      <c r="P84" s="1"/>
    </row>
    <row r="85" spans="1:16" s="201" customFormat="1" ht="58.5" customHeight="1">
      <c r="A85" s="35">
        <v>10</v>
      </c>
      <c r="B85" s="79" t="s">
        <v>1267</v>
      </c>
      <c r="C85" s="55" t="s">
        <v>528</v>
      </c>
      <c r="D85" s="52" t="s">
        <v>1268</v>
      </c>
      <c r="E85" s="196">
        <v>12222</v>
      </c>
      <c r="F85" s="196">
        <v>633.3</v>
      </c>
      <c r="G85" s="196">
        <v>629.7</v>
      </c>
      <c r="H85" s="196">
        <v>450</v>
      </c>
      <c r="I85" s="196">
        <v>450</v>
      </c>
      <c r="J85" s="196">
        <v>0</v>
      </c>
      <c r="K85" s="196">
        <v>179.7</v>
      </c>
      <c r="L85" s="196">
        <v>179.7</v>
      </c>
      <c r="M85" s="196">
        <v>0</v>
      </c>
      <c r="N85" s="196">
        <v>180</v>
      </c>
      <c r="O85" s="55" t="s">
        <v>1709</v>
      </c>
      <c r="P85" s="1"/>
    </row>
    <row r="86" spans="1:16" s="201" customFormat="1" ht="51">
      <c r="A86" s="35">
        <v>11</v>
      </c>
      <c r="B86" s="79" t="s">
        <v>222</v>
      </c>
      <c r="C86" s="55" t="s">
        <v>528</v>
      </c>
      <c r="D86" s="52" t="s">
        <v>1268</v>
      </c>
      <c r="E86" s="196">
        <v>12222</v>
      </c>
      <c r="F86" s="196">
        <v>934</v>
      </c>
      <c r="G86" s="196">
        <v>752</v>
      </c>
      <c r="H86" s="196">
        <v>581.3</v>
      </c>
      <c r="I86" s="196">
        <v>581.3</v>
      </c>
      <c r="J86" s="196">
        <v>0</v>
      </c>
      <c r="K86" s="196">
        <v>170.7</v>
      </c>
      <c r="L86" s="196">
        <v>170.7</v>
      </c>
      <c r="M86" s="196">
        <v>0</v>
      </c>
      <c r="N86" s="196">
        <v>171</v>
      </c>
      <c r="O86" s="55" t="s">
        <v>1709</v>
      </c>
      <c r="P86" s="1"/>
    </row>
    <row r="87" spans="1:16" s="201" customFormat="1" ht="33.75" customHeight="1">
      <c r="A87" s="35">
        <v>12</v>
      </c>
      <c r="B87" s="79" t="s">
        <v>1159</v>
      </c>
      <c r="C87" s="55" t="s">
        <v>275</v>
      </c>
      <c r="D87" s="52" t="s">
        <v>1160</v>
      </c>
      <c r="E87" s="196">
        <v>1295</v>
      </c>
      <c r="F87" s="196">
        <v>1261</v>
      </c>
      <c r="G87" s="196">
        <v>1232</v>
      </c>
      <c r="H87" s="196">
        <v>1160</v>
      </c>
      <c r="I87" s="196">
        <v>1160</v>
      </c>
      <c r="J87" s="196">
        <v>0</v>
      </c>
      <c r="K87" s="196">
        <v>72</v>
      </c>
      <c r="L87" s="196">
        <v>72</v>
      </c>
      <c r="M87" s="196">
        <v>0</v>
      </c>
      <c r="N87" s="196">
        <v>72</v>
      </c>
      <c r="O87" s="55" t="s">
        <v>1538</v>
      </c>
      <c r="P87" s="1"/>
    </row>
    <row r="88" spans="1:16" s="201" customFormat="1" ht="38.25">
      <c r="A88" s="35">
        <v>13</v>
      </c>
      <c r="B88" s="79" t="s">
        <v>223</v>
      </c>
      <c r="C88" s="55" t="s">
        <v>528</v>
      </c>
      <c r="D88" s="52" t="s">
        <v>224</v>
      </c>
      <c r="E88" s="196">
        <v>525</v>
      </c>
      <c r="F88" s="196">
        <v>525</v>
      </c>
      <c r="G88" s="196">
        <v>492</v>
      </c>
      <c r="H88" s="196">
        <v>400</v>
      </c>
      <c r="I88" s="196">
        <v>200</v>
      </c>
      <c r="J88" s="196">
        <v>200</v>
      </c>
      <c r="K88" s="196">
        <v>92</v>
      </c>
      <c r="L88" s="196">
        <v>92</v>
      </c>
      <c r="M88" s="196">
        <v>0</v>
      </c>
      <c r="N88" s="196">
        <v>92</v>
      </c>
      <c r="O88" s="55" t="s">
        <v>1631</v>
      </c>
      <c r="P88" s="1" t="s">
        <v>225</v>
      </c>
    </row>
    <row r="89" spans="1:16" s="197" customFormat="1" ht="30" customHeight="1">
      <c r="A89" s="35">
        <v>14</v>
      </c>
      <c r="B89" s="79" t="s">
        <v>919</v>
      </c>
      <c r="C89" s="55" t="s">
        <v>528</v>
      </c>
      <c r="D89" s="52">
        <v>2008</v>
      </c>
      <c r="E89" s="196">
        <v>469</v>
      </c>
      <c r="F89" s="196">
        <v>467</v>
      </c>
      <c r="G89" s="196">
        <v>447</v>
      </c>
      <c r="H89" s="196">
        <v>300</v>
      </c>
      <c r="I89" s="196">
        <v>300</v>
      </c>
      <c r="J89" s="196">
        <v>0</v>
      </c>
      <c r="K89" s="196">
        <v>147</v>
      </c>
      <c r="L89" s="196">
        <v>147</v>
      </c>
      <c r="M89" s="196">
        <v>0</v>
      </c>
      <c r="N89" s="196">
        <v>147</v>
      </c>
      <c r="O89" s="55" t="s">
        <v>352</v>
      </c>
      <c r="P89" s="1" t="s">
        <v>208</v>
      </c>
    </row>
    <row r="90" spans="1:16" s="197" customFormat="1" ht="25.5">
      <c r="A90" s="35">
        <v>15</v>
      </c>
      <c r="B90" s="79" t="s">
        <v>226</v>
      </c>
      <c r="C90" s="55" t="s">
        <v>648</v>
      </c>
      <c r="D90" s="52" t="s">
        <v>997</v>
      </c>
      <c r="E90" s="196">
        <v>1089</v>
      </c>
      <c r="F90" s="196">
        <v>1089</v>
      </c>
      <c r="G90" s="196">
        <v>1089</v>
      </c>
      <c r="H90" s="196">
        <v>642</v>
      </c>
      <c r="I90" s="196">
        <v>600</v>
      </c>
      <c r="J90" s="196">
        <v>42</v>
      </c>
      <c r="K90" s="196">
        <v>447</v>
      </c>
      <c r="L90" s="196">
        <v>447</v>
      </c>
      <c r="M90" s="196">
        <v>0</v>
      </c>
      <c r="N90" s="196">
        <v>447</v>
      </c>
      <c r="O90" s="55" t="s">
        <v>907</v>
      </c>
      <c r="P90" s="1" t="s">
        <v>208</v>
      </c>
    </row>
    <row r="91" spans="1:16" s="197" customFormat="1" ht="39" customHeight="1">
      <c r="A91" s="35">
        <v>16</v>
      </c>
      <c r="B91" s="79" t="s">
        <v>753</v>
      </c>
      <c r="C91" s="55" t="s">
        <v>648</v>
      </c>
      <c r="D91" s="52" t="s">
        <v>1003</v>
      </c>
      <c r="E91" s="196">
        <v>602</v>
      </c>
      <c r="F91" s="196">
        <v>602</v>
      </c>
      <c r="G91" s="196">
        <v>452</v>
      </c>
      <c r="H91" s="196">
        <v>300</v>
      </c>
      <c r="I91" s="196">
        <v>100</v>
      </c>
      <c r="J91" s="196">
        <v>200</v>
      </c>
      <c r="K91" s="196">
        <v>152</v>
      </c>
      <c r="L91" s="196">
        <v>152</v>
      </c>
      <c r="M91" s="196">
        <v>0</v>
      </c>
      <c r="N91" s="196">
        <v>152</v>
      </c>
      <c r="O91" s="55" t="s">
        <v>84</v>
      </c>
      <c r="P91" s="1" t="s">
        <v>208</v>
      </c>
    </row>
    <row r="92" spans="1:16" s="197" customFormat="1" ht="36" customHeight="1">
      <c r="A92" s="35">
        <v>17</v>
      </c>
      <c r="B92" s="79" t="s">
        <v>601</v>
      </c>
      <c r="C92" s="55" t="s">
        <v>648</v>
      </c>
      <c r="D92" s="52" t="s">
        <v>1549</v>
      </c>
      <c r="E92" s="196">
        <v>916</v>
      </c>
      <c r="F92" s="196">
        <v>861</v>
      </c>
      <c r="G92" s="196">
        <v>848</v>
      </c>
      <c r="H92" s="196">
        <v>660</v>
      </c>
      <c r="I92" s="196">
        <v>660</v>
      </c>
      <c r="J92" s="196">
        <v>0</v>
      </c>
      <c r="K92" s="196">
        <v>188</v>
      </c>
      <c r="L92" s="196">
        <v>188</v>
      </c>
      <c r="M92" s="196">
        <v>0</v>
      </c>
      <c r="N92" s="196">
        <v>188</v>
      </c>
      <c r="O92" s="55" t="s">
        <v>602</v>
      </c>
      <c r="P92" s="1" t="s">
        <v>208</v>
      </c>
    </row>
    <row r="93" spans="1:16" s="197" customFormat="1" ht="26.25" customHeight="1">
      <c r="A93" s="35">
        <v>18</v>
      </c>
      <c r="B93" s="79" t="s">
        <v>258</v>
      </c>
      <c r="C93" s="55" t="s">
        <v>648</v>
      </c>
      <c r="D93" s="52" t="s">
        <v>991</v>
      </c>
      <c r="E93" s="196">
        <v>1282</v>
      </c>
      <c r="F93" s="196">
        <v>1282</v>
      </c>
      <c r="G93" s="196">
        <v>1046</v>
      </c>
      <c r="H93" s="196">
        <v>950</v>
      </c>
      <c r="I93" s="196">
        <v>600</v>
      </c>
      <c r="J93" s="196">
        <v>350</v>
      </c>
      <c r="K93" s="196">
        <v>96</v>
      </c>
      <c r="L93" s="196">
        <v>96</v>
      </c>
      <c r="M93" s="196">
        <v>0</v>
      </c>
      <c r="N93" s="196">
        <v>96</v>
      </c>
      <c r="O93" s="55" t="s">
        <v>84</v>
      </c>
      <c r="P93" s="1" t="s">
        <v>208</v>
      </c>
    </row>
    <row r="94" spans="1:16" s="195" customFormat="1" ht="27" customHeight="1">
      <c r="A94" s="37" t="s">
        <v>922</v>
      </c>
      <c r="B94" s="113" t="s">
        <v>259</v>
      </c>
      <c r="C94" s="55"/>
      <c r="D94" s="51"/>
      <c r="E94" s="193">
        <v>81029</v>
      </c>
      <c r="F94" s="193">
        <v>33237.3</v>
      </c>
      <c r="G94" s="193">
        <v>27738.6</v>
      </c>
      <c r="H94" s="193">
        <v>23341</v>
      </c>
      <c r="I94" s="193">
        <v>22475</v>
      </c>
      <c r="J94" s="193">
        <v>866</v>
      </c>
      <c r="K94" s="193">
        <v>4397.6</v>
      </c>
      <c r="L94" s="193">
        <v>4196.9</v>
      </c>
      <c r="M94" s="193">
        <v>200.7</v>
      </c>
      <c r="N94" s="193">
        <v>4197</v>
      </c>
      <c r="O94" s="194"/>
      <c r="P94" s="5"/>
    </row>
    <row r="95" spans="1:16" s="197" customFormat="1" ht="51">
      <c r="A95" s="35">
        <v>1</v>
      </c>
      <c r="B95" s="79" t="s">
        <v>260</v>
      </c>
      <c r="C95" s="55" t="s">
        <v>1638</v>
      </c>
      <c r="D95" s="52">
        <v>2008</v>
      </c>
      <c r="E95" s="196">
        <v>2754</v>
      </c>
      <c r="F95" s="196">
        <v>1716</v>
      </c>
      <c r="G95" s="196">
        <v>1489</v>
      </c>
      <c r="H95" s="196">
        <v>1000</v>
      </c>
      <c r="I95" s="196">
        <v>1000</v>
      </c>
      <c r="J95" s="196">
        <v>0</v>
      </c>
      <c r="K95" s="196">
        <v>489</v>
      </c>
      <c r="L95" s="196">
        <v>489</v>
      </c>
      <c r="M95" s="196">
        <v>0</v>
      </c>
      <c r="N95" s="196">
        <v>489</v>
      </c>
      <c r="O95" s="55" t="s">
        <v>261</v>
      </c>
      <c r="P95" s="1"/>
    </row>
    <row r="96" spans="1:16" s="197" customFormat="1" ht="89.25">
      <c r="A96" s="35">
        <v>2</v>
      </c>
      <c r="B96" s="79" t="s">
        <v>262</v>
      </c>
      <c r="C96" s="55" t="s">
        <v>184</v>
      </c>
      <c r="D96" s="52">
        <v>2008</v>
      </c>
      <c r="E96" s="196">
        <v>5108</v>
      </c>
      <c r="F96" s="196">
        <v>1606</v>
      </c>
      <c r="G96" s="196">
        <v>1553</v>
      </c>
      <c r="H96" s="196">
        <v>1242</v>
      </c>
      <c r="I96" s="196">
        <v>1242</v>
      </c>
      <c r="J96" s="196">
        <v>0</v>
      </c>
      <c r="K96" s="196">
        <v>311</v>
      </c>
      <c r="L96" s="196">
        <v>311</v>
      </c>
      <c r="M96" s="196">
        <v>0</v>
      </c>
      <c r="N96" s="196">
        <v>311</v>
      </c>
      <c r="O96" s="55" t="s">
        <v>261</v>
      </c>
      <c r="P96" s="1"/>
    </row>
    <row r="97" spans="1:16" s="197" customFormat="1" ht="76.5">
      <c r="A97" s="35">
        <v>3</v>
      </c>
      <c r="B97" s="79" t="s">
        <v>1603</v>
      </c>
      <c r="C97" s="55" t="s">
        <v>473</v>
      </c>
      <c r="D97" s="52">
        <v>2009</v>
      </c>
      <c r="E97" s="196">
        <v>16250</v>
      </c>
      <c r="F97" s="196">
        <v>17796</v>
      </c>
      <c r="G97" s="196">
        <v>14835</v>
      </c>
      <c r="H97" s="196">
        <v>13359</v>
      </c>
      <c r="I97" s="196">
        <v>13359</v>
      </c>
      <c r="J97" s="196">
        <v>0</v>
      </c>
      <c r="K97" s="196">
        <v>1476</v>
      </c>
      <c r="L97" s="196">
        <v>1476</v>
      </c>
      <c r="M97" s="196">
        <v>0</v>
      </c>
      <c r="N97" s="196">
        <v>1476</v>
      </c>
      <c r="O97" s="55" t="s">
        <v>261</v>
      </c>
      <c r="P97" s="1"/>
    </row>
    <row r="98" spans="1:16" s="197" customFormat="1" ht="76.5">
      <c r="A98" s="35">
        <v>4</v>
      </c>
      <c r="B98" s="79" t="s">
        <v>263</v>
      </c>
      <c r="C98" s="55" t="s">
        <v>264</v>
      </c>
      <c r="D98" s="52">
        <v>2008</v>
      </c>
      <c r="E98" s="196">
        <v>7926</v>
      </c>
      <c r="F98" s="196">
        <v>3402</v>
      </c>
      <c r="G98" s="196">
        <v>1708</v>
      </c>
      <c r="H98" s="196">
        <v>1354</v>
      </c>
      <c r="I98" s="196">
        <v>1354</v>
      </c>
      <c r="J98" s="196">
        <v>0</v>
      </c>
      <c r="K98" s="196">
        <v>354</v>
      </c>
      <c r="L98" s="196">
        <v>354</v>
      </c>
      <c r="M98" s="196">
        <v>0</v>
      </c>
      <c r="N98" s="196">
        <v>354</v>
      </c>
      <c r="O98" s="55" t="s">
        <v>261</v>
      </c>
      <c r="P98" s="1"/>
    </row>
    <row r="99" spans="1:16" s="197" customFormat="1" ht="51">
      <c r="A99" s="35">
        <v>5</v>
      </c>
      <c r="B99" s="79" t="s">
        <v>265</v>
      </c>
      <c r="C99" s="55" t="s">
        <v>266</v>
      </c>
      <c r="D99" s="52">
        <v>2008</v>
      </c>
      <c r="E99" s="196">
        <v>2327</v>
      </c>
      <c r="F99" s="196">
        <v>699</v>
      </c>
      <c r="G99" s="196">
        <v>626</v>
      </c>
      <c r="H99" s="196">
        <v>490</v>
      </c>
      <c r="I99" s="196">
        <v>490</v>
      </c>
      <c r="J99" s="196">
        <v>0</v>
      </c>
      <c r="K99" s="196">
        <v>136</v>
      </c>
      <c r="L99" s="196">
        <v>136</v>
      </c>
      <c r="M99" s="196">
        <v>0</v>
      </c>
      <c r="N99" s="196">
        <v>136</v>
      </c>
      <c r="O99" s="55" t="s">
        <v>261</v>
      </c>
      <c r="P99" s="1"/>
    </row>
    <row r="100" spans="1:16" s="197" customFormat="1" ht="38.25">
      <c r="A100" s="35">
        <v>6</v>
      </c>
      <c r="B100" s="79" t="s">
        <v>925</v>
      </c>
      <c r="C100" s="55" t="s">
        <v>277</v>
      </c>
      <c r="D100" s="52">
        <v>2006</v>
      </c>
      <c r="E100" s="196">
        <v>13010</v>
      </c>
      <c r="F100" s="196">
        <v>1666</v>
      </c>
      <c r="G100" s="196">
        <v>1569</v>
      </c>
      <c r="H100" s="196">
        <v>1400</v>
      </c>
      <c r="I100" s="196">
        <v>1400</v>
      </c>
      <c r="J100" s="196">
        <v>0</v>
      </c>
      <c r="K100" s="196">
        <v>169</v>
      </c>
      <c r="L100" s="196">
        <v>169</v>
      </c>
      <c r="M100" s="196">
        <v>0</v>
      </c>
      <c r="N100" s="196">
        <v>169</v>
      </c>
      <c r="O100" s="55" t="s">
        <v>926</v>
      </c>
      <c r="P100" s="1"/>
    </row>
    <row r="101" spans="1:16" s="200" customFormat="1" ht="25.5">
      <c r="A101" s="35">
        <v>7</v>
      </c>
      <c r="B101" s="79" t="s">
        <v>927</v>
      </c>
      <c r="C101" s="55" t="s">
        <v>277</v>
      </c>
      <c r="D101" s="52" t="s">
        <v>1003</v>
      </c>
      <c r="E101" s="198">
        <v>1023</v>
      </c>
      <c r="F101" s="198">
        <v>1023</v>
      </c>
      <c r="G101" s="198">
        <v>966.7</v>
      </c>
      <c r="H101" s="198">
        <v>450</v>
      </c>
      <c r="I101" s="198">
        <v>200</v>
      </c>
      <c r="J101" s="198">
        <v>250</v>
      </c>
      <c r="K101" s="198">
        <v>516.7</v>
      </c>
      <c r="L101" s="198">
        <v>400</v>
      </c>
      <c r="M101" s="198">
        <v>116.7</v>
      </c>
      <c r="N101" s="196">
        <v>400</v>
      </c>
      <c r="O101" s="202" t="s">
        <v>928</v>
      </c>
      <c r="P101" s="3" t="s">
        <v>229</v>
      </c>
    </row>
    <row r="102" spans="1:16" s="200" customFormat="1" ht="25.5">
      <c r="A102" s="35">
        <v>8</v>
      </c>
      <c r="B102" s="79" t="s">
        <v>929</v>
      </c>
      <c r="C102" s="55" t="s">
        <v>277</v>
      </c>
      <c r="D102" s="52" t="s">
        <v>1003</v>
      </c>
      <c r="E102" s="198">
        <v>1141</v>
      </c>
      <c r="F102" s="198">
        <v>1073.3</v>
      </c>
      <c r="G102" s="198">
        <v>1034</v>
      </c>
      <c r="H102" s="198">
        <v>650</v>
      </c>
      <c r="I102" s="198">
        <v>300</v>
      </c>
      <c r="J102" s="198">
        <v>350</v>
      </c>
      <c r="K102" s="198">
        <v>384</v>
      </c>
      <c r="L102" s="198">
        <v>300</v>
      </c>
      <c r="M102" s="198">
        <v>84</v>
      </c>
      <c r="N102" s="196">
        <v>300</v>
      </c>
      <c r="O102" s="202" t="s">
        <v>930</v>
      </c>
      <c r="P102" s="3" t="s">
        <v>208</v>
      </c>
    </row>
    <row r="103" spans="1:16" s="200" customFormat="1" ht="25.5">
      <c r="A103" s="35">
        <v>9</v>
      </c>
      <c r="B103" s="79" t="s">
        <v>1526</v>
      </c>
      <c r="C103" s="55" t="s">
        <v>708</v>
      </c>
      <c r="D103" s="52" t="s">
        <v>1003</v>
      </c>
      <c r="E103" s="198">
        <v>1227</v>
      </c>
      <c r="F103" s="198">
        <v>1227</v>
      </c>
      <c r="G103" s="198">
        <v>1089</v>
      </c>
      <c r="H103" s="198">
        <v>866</v>
      </c>
      <c r="I103" s="198">
        <v>600</v>
      </c>
      <c r="J103" s="198">
        <v>266</v>
      </c>
      <c r="K103" s="198">
        <v>223</v>
      </c>
      <c r="L103" s="198">
        <v>223</v>
      </c>
      <c r="M103" s="198">
        <v>0</v>
      </c>
      <c r="N103" s="196">
        <v>223</v>
      </c>
      <c r="O103" s="202" t="s">
        <v>1525</v>
      </c>
      <c r="P103" s="3" t="s">
        <v>208</v>
      </c>
    </row>
    <row r="104" spans="1:16" s="197" customFormat="1" ht="38.25">
      <c r="A104" s="35">
        <v>10</v>
      </c>
      <c r="B104" s="79" t="s">
        <v>931</v>
      </c>
      <c r="C104" s="55" t="s">
        <v>275</v>
      </c>
      <c r="D104" s="52"/>
      <c r="E104" s="196">
        <v>13920</v>
      </c>
      <c r="F104" s="196">
        <v>420</v>
      </c>
      <c r="G104" s="196">
        <v>400.9</v>
      </c>
      <c r="H104" s="196">
        <v>358</v>
      </c>
      <c r="I104" s="196">
        <v>358</v>
      </c>
      <c r="J104" s="196">
        <v>0</v>
      </c>
      <c r="K104" s="196">
        <v>42.9</v>
      </c>
      <c r="L104" s="196">
        <v>42.9</v>
      </c>
      <c r="M104" s="196">
        <v>0</v>
      </c>
      <c r="N104" s="196">
        <v>43</v>
      </c>
      <c r="O104" s="55" t="s">
        <v>932</v>
      </c>
      <c r="P104" s="1"/>
    </row>
    <row r="105" spans="1:16" s="197" customFormat="1" ht="25.5">
      <c r="A105" s="35">
        <v>11</v>
      </c>
      <c r="B105" s="79" t="s">
        <v>920</v>
      </c>
      <c r="C105" s="55" t="s">
        <v>528</v>
      </c>
      <c r="D105" s="52">
        <v>2007</v>
      </c>
      <c r="E105" s="196">
        <v>2250</v>
      </c>
      <c r="F105" s="196">
        <v>2189</v>
      </c>
      <c r="G105" s="196">
        <v>2122</v>
      </c>
      <c r="H105" s="196">
        <v>1860</v>
      </c>
      <c r="I105" s="196">
        <v>1860</v>
      </c>
      <c r="J105" s="196">
        <v>0</v>
      </c>
      <c r="K105" s="196">
        <v>262</v>
      </c>
      <c r="L105" s="196">
        <v>262</v>
      </c>
      <c r="M105" s="196">
        <v>0</v>
      </c>
      <c r="N105" s="196">
        <v>262</v>
      </c>
      <c r="O105" s="55" t="s">
        <v>397</v>
      </c>
      <c r="P105" s="1"/>
    </row>
    <row r="106" spans="1:16" s="197" customFormat="1" ht="38.25">
      <c r="A106" s="35">
        <v>12</v>
      </c>
      <c r="B106" s="79" t="s">
        <v>933</v>
      </c>
      <c r="C106" s="55" t="s">
        <v>528</v>
      </c>
      <c r="D106" s="52">
        <v>2007</v>
      </c>
      <c r="E106" s="196">
        <v>14093</v>
      </c>
      <c r="F106" s="196">
        <v>420</v>
      </c>
      <c r="G106" s="196">
        <v>346</v>
      </c>
      <c r="H106" s="196">
        <v>312</v>
      </c>
      <c r="I106" s="196">
        <v>312</v>
      </c>
      <c r="J106" s="196">
        <v>0</v>
      </c>
      <c r="K106" s="196">
        <v>34</v>
      </c>
      <c r="L106" s="196">
        <v>34</v>
      </c>
      <c r="M106" s="196">
        <v>0</v>
      </c>
      <c r="N106" s="196">
        <v>34</v>
      </c>
      <c r="O106" s="55" t="s">
        <v>934</v>
      </c>
      <c r="P106" s="1"/>
    </row>
    <row r="107" spans="1:16" s="195" customFormat="1" ht="12.75">
      <c r="A107" s="37" t="s">
        <v>923</v>
      </c>
      <c r="B107" s="204" t="s">
        <v>935</v>
      </c>
      <c r="C107" s="55"/>
      <c r="D107" s="51"/>
      <c r="E107" s="193">
        <v>92196.2</v>
      </c>
      <c r="F107" s="193">
        <v>84262.8</v>
      </c>
      <c r="G107" s="193">
        <v>48815.2</v>
      </c>
      <c r="H107" s="193">
        <v>35352.1</v>
      </c>
      <c r="I107" s="193">
        <v>25095</v>
      </c>
      <c r="J107" s="193">
        <v>9843.1</v>
      </c>
      <c r="K107" s="193">
        <v>13149.1</v>
      </c>
      <c r="L107" s="193">
        <v>10102.6</v>
      </c>
      <c r="M107" s="193">
        <v>3046.5</v>
      </c>
      <c r="N107" s="193">
        <v>9603</v>
      </c>
      <c r="O107" s="194"/>
      <c r="P107" s="5"/>
    </row>
    <row r="108" spans="1:16" s="200" customFormat="1" ht="25.5">
      <c r="A108" s="35">
        <v>1</v>
      </c>
      <c r="B108" s="79" t="s">
        <v>936</v>
      </c>
      <c r="C108" s="55" t="s">
        <v>965</v>
      </c>
      <c r="D108" s="52" t="s">
        <v>991</v>
      </c>
      <c r="E108" s="198">
        <v>16231</v>
      </c>
      <c r="F108" s="198">
        <v>10089.8</v>
      </c>
      <c r="G108" s="198">
        <v>6168.1</v>
      </c>
      <c r="H108" s="198">
        <v>5146.1</v>
      </c>
      <c r="I108" s="198">
        <v>3000</v>
      </c>
      <c r="J108" s="198">
        <v>2146.1</v>
      </c>
      <c r="K108" s="198">
        <v>1022</v>
      </c>
      <c r="L108" s="198">
        <v>1022</v>
      </c>
      <c r="M108" s="198">
        <v>0</v>
      </c>
      <c r="N108" s="196">
        <v>522</v>
      </c>
      <c r="O108" s="202" t="s">
        <v>937</v>
      </c>
      <c r="P108" s="3"/>
    </row>
    <row r="109" spans="1:16" s="200" customFormat="1" ht="25.5">
      <c r="A109" s="35">
        <v>2</v>
      </c>
      <c r="B109" s="79" t="s">
        <v>546</v>
      </c>
      <c r="C109" s="55" t="s">
        <v>275</v>
      </c>
      <c r="D109" s="52" t="s">
        <v>1241</v>
      </c>
      <c r="E109" s="198">
        <v>3865</v>
      </c>
      <c r="F109" s="198">
        <v>3865</v>
      </c>
      <c r="G109" s="198">
        <v>3521</v>
      </c>
      <c r="H109" s="198">
        <v>2600</v>
      </c>
      <c r="I109" s="198">
        <v>1800</v>
      </c>
      <c r="J109" s="198">
        <v>800</v>
      </c>
      <c r="K109" s="198">
        <v>921</v>
      </c>
      <c r="L109" s="198">
        <v>921</v>
      </c>
      <c r="M109" s="198">
        <v>0</v>
      </c>
      <c r="N109" s="196">
        <v>921</v>
      </c>
      <c r="O109" s="202" t="s">
        <v>17</v>
      </c>
      <c r="P109" s="1" t="s">
        <v>995</v>
      </c>
    </row>
    <row r="110" spans="1:16" s="200" customFormat="1" ht="25.5">
      <c r="A110" s="35">
        <v>3</v>
      </c>
      <c r="B110" s="79" t="s">
        <v>254</v>
      </c>
      <c r="C110" s="55" t="s">
        <v>277</v>
      </c>
      <c r="D110" s="52" t="s">
        <v>255</v>
      </c>
      <c r="E110" s="198">
        <v>5360</v>
      </c>
      <c r="F110" s="198">
        <v>4374</v>
      </c>
      <c r="G110" s="198">
        <v>4286</v>
      </c>
      <c r="H110" s="198">
        <v>3590</v>
      </c>
      <c r="I110" s="198">
        <v>3590</v>
      </c>
      <c r="J110" s="198">
        <v>0</v>
      </c>
      <c r="K110" s="198">
        <v>382</v>
      </c>
      <c r="L110" s="198">
        <v>382</v>
      </c>
      <c r="M110" s="198">
        <v>0</v>
      </c>
      <c r="N110" s="196">
        <v>382</v>
      </c>
      <c r="O110" s="202" t="s">
        <v>446</v>
      </c>
      <c r="P110" s="1"/>
    </row>
    <row r="111" spans="1:16" s="200" customFormat="1" ht="25.5">
      <c r="A111" s="35">
        <v>4</v>
      </c>
      <c r="B111" s="79" t="s">
        <v>1566</v>
      </c>
      <c r="C111" s="55" t="s">
        <v>965</v>
      </c>
      <c r="D111" s="52" t="s">
        <v>341</v>
      </c>
      <c r="E111" s="198">
        <v>4530</v>
      </c>
      <c r="F111" s="198">
        <v>4530</v>
      </c>
      <c r="G111" s="198">
        <v>4168</v>
      </c>
      <c r="H111" s="198">
        <v>3370</v>
      </c>
      <c r="I111" s="198">
        <v>3370</v>
      </c>
      <c r="J111" s="198">
        <v>0</v>
      </c>
      <c r="K111" s="198">
        <v>798</v>
      </c>
      <c r="L111" s="198">
        <v>798</v>
      </c>
      <c r="M111" s="198">
        <v>0</v>
      </c>
      <c r="N111" s="196">
        <v>798</v>
      </c>
      <c r="O111" s="202" t="s">
        <v>1135</v>
      </c>
      <c r="P111" s="1"/>
    </row>
    <row r="112" spans="1:16" s="200" customFormat="1" ht="25.5">
      <c r="A112" s="35">
        <v>5</v>
      </c>
      <c r="B112" s="79" t="s">
        <v>256</v>
      </c>
      <c r="C112" s="55" t="s">
        <v>277</v>
      </c>
      <c r="D112" s="52" t="s">
        <v>255</v>
      </c>
      <c r="E112" s="198">
        <v>1640</v>
      </c>
      <c r="F112" s="198">
        <v>1589</v>
      </c>
      <c r="G112" s="198">
        <v>1556</v>
      </c>
      <c r="H112" s="198">
        <v>1150</v>
      </c>
      <c r="I112" s="198">
        <v>1050</v>
      </c>
      <c r="J112" s="198">
        <v>100</v>
      </c>
      <c r="K112" s="198">
        <v>406</v>
      </c>
      <c r="L112" s="198">
        <v>406</v>
      </c>
      <c r="M112" s="198">
        <v>0</v>
      </c>
      <c r="N112" s="196">
        <v>406</v>
      </c>
      <c r="O112" s="202" t="s">
        <v>257</v>
      </c>
      <c r="P112" s="1"/>
    </row>
    <row r="113" spans="1:16" s="200" customFormat="1" ht="38.25">
      <c r="A113" s="35">
        <v>6</v>
      </c>
      <c r="B113" s="79" t="s">
        <v>13</v>
      </c>
      <c r="C113" s="55" t="s">
        <v>648</v>
      </c>
      <c r="D113" s="52" t="s">
        <v>1711</v>
      </c>
      <c r="E113" s="198">
        <v>6930</v>
      </c>
      <c r="F113" s="198">
        <v>6427</v>
      </c>
      <c r="G113" s="198">
        <v>2570</v>
      </c>
      <c r="H113" s="198">
        <v>1500</v>
      </c>
      <c r="I113" s="198">
        <v>1000</v>
      </c>
      <c r="J113" s="198">
        <v>500</v>
      </c>
      <c r="K113" s="198">
        <v>1070</v>
      </c>
      <c r="L113" s="198">
        <v>1070</v>
      </c>
      <c r="M113" s="198">
        <v>0</v>
      </c>
      <c r="N113" s="196">
        <v>1070</v>
      </c>
      <c r="O113" s="202" t="s">
        <v>14</v>
      </c>
      <c r="P113" s="3"/>
    </row>
    <row r="114" spans="1:16" s="201" customFormat="1" ht="25.5">
      <c r="A114" s="35">
        <v>7</v>
      </c>
      <c r="B114" s="79" t="s">
        <v>15</v>
      </c>
      <c r="C114" s="55" t="s">
        <v>275</v>
      </c>
      <c r="D114" s="52" t="s">
        <v>841</v>
      </c>
      <c r="E114" s="196">
        <v>1219</v>
      </c>
      <c r="F114" s="196">
        <v>1219</v>
      </c>
      <c r="G114" s="196">
        <v>1214.8</v>
      </c>
      <c r="H114" s="196">
        <v>749</v>
      </c>
      <c r="I114" s="196">
        <v>250</v>
      </c>
      <c r="J114" s="196">
        <v>499</v>
      </c>
      <c r="K114" s="196">
        <v>465.8</v>
      </c>
      <c r="L114" s="196">
        <v>450</v>
      </c>
      <c r="M114" s="196">
        <v>15.8</v>
      </c>
      <c r="N114" s="196">
        <v>450</v>
      </c>
      <c r="O114" s="55" t="s">
        <v>16</v>
      </c>
      <c r="P114" s="1"/>
    </row>
    <row r="115" spans="1:16" s="197" customFormat="1" ht="25.5">
      <c r="A115" s="35">
        <v>8</v>
      </c>
      <c r="B115" s="79" t="s">
        <v>1589</v>
      </c>
      <c r="C115" s="55" t="s">
        <v>1590</v>
      </c>
      <c r="D115" s="52" t="s">
        <v>1241</v>
      </c>
      <c r="E115" s="196">
        <v>2263</v>
      </c>
      <c r="F115" s="196">
        <v>2263</v>
      </c>
      <c r="G115" s="196">
        <v>2110</v>
      </c>
      <c r="H115" s="196">
        <v>1760</v>
      </c>
      <c r="I115" s="196">
        <v>1200</v>
      </c>
      <c r="J115" s="196">
        <v>560</v>
      </c>
      <c r="K115" s="196">
        <v>350</v>
      </c>
      <c r="L115" s="196">
        <v>350</v>
      </c>
      <c r="M115" s="196">
        <v>0</v>
      </c>
      <c r="N115" s="196">
        <v>350</v>
      </c>
      <c r="O115" s="55" t="s">
        <v>8</v>
      </c>
      <c r="P115" s="1" t="s">
        <v>229</v>
      </c>
    </row>
    <row r="116" spans="1:16" s="200" customFormat="1" ht="25.5">
      <c r="A116" s="35">
        <v>9</v>
      </c>
      <c r="B116" s="79" t="s">
        <v>18</v>
      </c>
      <c r="C116" s="55" t="s">
        <v>277</v>
      </c>
      <c r="D116" s="52" t="s">
        <v>121</v>
      </c>
      <c r="E116" s="198">
        <v>1895</v>
      </c>
      <c r="F116" s="198">
        <v>1876</v>
      </c>
      <c r="G116" s="198">
        <v>1865</v>
      </c>
      <c r="H116" s="198">
        <v>950</v>
      </c>
      <c r="I116" s="198">
        <v>350</v>
      </c>
      <c r="J116" s="198">
        <v>600</v>
      </c>
      <c r="K116" s="198">
        <v>915</v>
      </c>
      <c r="L116" s="198">
        <v>350</v>
      </c>
      <c r="M116" s="198">
        <v>565</v>
      </c>
      <c r="N116" s="196">
        <v>350</v>
      </c>
      <c r="O116" s="202" t="s">
        <v>928</v>
      </c>
      <c r="P116" s="3"/>
    </row>
    <row r="117" spans="1:16" s="200" customFormat="1" ht="25.5">
      <c r="A117" s="35">
        <v>10</v>
      </c>
      <c r="B117" s="79" t="s">
        <v>19</v>
      </c>
      <c r="C117" s="55" t="s">
        <v>277</v>
      </c>
      <c r="D117" s="52" t="s">
        <v>20</v>
      </c>
      <c r="E117" s="198">
        <v>328</v>
      </c>
      <c r="F117" s="198">
        <v>328</v>
      </c>
      <c r="G117" s="198">
        <v>309</v>
      </c>
      <c r="H117" s="198">
        <v>75</v>
      </c>
      <c r="I117" s="198">
        <v>75</v>
      </c>
      <c r="J117" s="198">
        <v>0</v>
      </c>
      <c r="K117" s="198">
        <v>234</v>
      </c>
      <c r="L117" s="198">
        <v>234</v>
      </c>
      <c r="M117" s="198">
        <v>0</v>
      </c>
      <c r="N117" s="196">
        <v>234</v>
      </c>
      <c r="O117" s="202" t="s">
        <v>930</v>
      </c>
      <c r="P117" s="3"/>
    </row>
    <row r="118" spans="1:16" s="200" customFormat="1" ht="25.5">
      <c r="A118" s="35">
        <v>11</v>
      </c>
      <c r="B118" s="79" t="s">
        <v>1567</v>
      </c>
      <c r="C118" s="55" t="s">
        <v>277</v>
      </c>
      <c r="D118" s="52" t="s">
        <v>341</v>
      </c>
      <c r="E118" s="198">
        <v>3758</v>
      </c>
      <c r="F118" s="198">
        <v>3586</v>
      </c>
      <c r="G118" s="198">
        <v>3429</v>
      </c>
      <c r="H118" s="198">
        <v>1850</v>
      </c>
      <c r="I118" s="198">
        <v>750</v>
      </c>
      <c r="J118" s="198">
        <v>1100</v>
      </c>
      <c r="K118" s="198">
        <v>1579</v>
      </c>
      <c r="L118" s="198">
        <v>402</v>
      </c>
      <c r="M118" s="198">
        <v>1177</v>
      </c>
      <c r="N118" s="196">
        <v>402</v>
      </c>
      <c r="O118" s="202" t="s">
        <v>1568</v>
      </c>
      <c r="P118" s="3"/>
    </row>
    <row r="119" spans="1:16" s="197" customFormat="1" ht="38.25">
      <c r="A119" s="35">
        <v>12</v>
      </c>
      <c r="B119" s="79" t="s">
        <v>21</v>
      </c>
      <c r="C119" s="55" t="s">
        <v>648</v>
      </c>
      <c r="D119" s="52" t="s">
        <v>536</v>
      </c>
      <c r="E119" s="196">
        <v>1787</v>
      </c>
      <c r="F119" s="196">
        <v>1787</v>
      </c>
      <c r="G119" s="196">
        <v>1657</v>
      </c>
      <c r="H119" s="196">
        <v>1224</v>
      </c>
      <c r="I119" s="196">
        <v>1000</v>
      </c>
      <c r="J119" s="196">
        <v>224</v>
      </c>
      <c r="K119" s="196">
        <v>433</v>
      </c>
      <c r="L119" s="196">
        <v>433</v>
      </c>
      <c r="M119" s="196">
        <v>0</v>
      </c>
      <c r="N119" s="196">
        <v>433</v>
      </c>
      <c r="O119" s="55" t="s">
        <v>907</v>
      </c>
      <c r="P119" s="1" t="s">
        <v>225</v>
      </c>
    </row>
    <row r="120" spans="1:16" s="200" customFormat="1" ht="25.5">
      <c r="A120" s="35">
        <v>13</v>
      </c>
      <c r="B120" s="79" t="s">
        <v>22</v>
      </c>
      <c r="C120" s="55" t="s">
        <v>277</v>
      </c>
      <c r="D120" s="52" t="s">
        <v>715</v>
      </c>
      <c r="E120" s="198">
        <v>1028</v>
      </c>
      <c r="F120" s="198">
        <v>1168</v>
      </c>
      <c r="G120" s="198">
        <v>998</v>
      </c>
      <c r="H120" s="198">
        <v>400</v>
      </c>
      <c r="I120" s="198">
        <v>200</v>
      </c>
      <c r="J120" s="198">
        <v>200</v>
      </c>
      <c r="K120" s="198">
        <v>598</v>
      </c>
      <c r="L120" s="198">
        <v>498.6</v>
      </c>
      <c r="M120" s="198">
        <v>99.40000000000009</v>
      </c>
      <c r="N120" s="196">
        <v>499</v>
      </c>
      <c r="O120" s="202" t="s">
        <v>1547</v>
      </c>
      <c r="P120" s="2" t="s">
        <v>229</v>
      </c>
    </row>
    <row r="121" spans="1:16" s="200" customFormat="1" ht="25.5">
      <c r="A121" s="35">
        <v>14</v>
      </c>
      <c r="B121" s="79" t="s">
        <v>1548</v>
      </c>
      <c r="C121" s="55" t="s">
        <v>275</v>
      </c>
      <c r="D121" s="52" t="s">
        <v>1549</v>
      </c>
      <c r="E121" s="198">
        <v>1081</v>
      </c>
      <c r="F121" s="198">
        <v>1081</v>
      </c>
      <c r="G121" s="198">
        <v>1057</v>
      </c>
      <c r="H121" s="198">
        <v>854</v>
      </c>
      <c r="I121" s="198">
        <v>600</v>
      </c>
      <c r="J121" s="198">
        <v>254</v>
      </c>
      <c r="K121" s="198">
        <v>203</v>
      </c>
      <c r="L121" s="198">
        <v>156.7</v>
      </c>
      <c r="M121" s="198">
        <v>46.3</v>
      </c>
      <c r="N121" s="196">
        <v>157</v>
      </c>
      <c r="O121" s="202" t="s">
        <v>1550</v>
      </c>
      <c r="P121" s="2"/>
    </row>
    <row r="122" spans="1:16" s="200" customFormat="1" ht="25.5">
      <c r="A122" s="35">
        <v>15</v>
      </c>
      <c r="B122" s="79" t="s">
        <v>1552</v>
      </c>
      <c r="C122" s="55" t="s">
        <v>648</v>
      </c>
      <c r="D122" s="52" t="s">
        <v>1553</v>
      </c>
      <c r="E122" s="198">
        <v>1746</v>
      </c>
      <c r="F122" s="198">
        <v>1746</v>
      </c>
      <c r="G122" s="198">
        <v>1648</v>
      </c>
      <c r="H122" s="198">
        <v>1464</v>
      </c>
      <c r="I122" s="198">
        <v>1050</v>
      </c>
      <c r="J122" s="198">
        <v>0</v>
      </c>
      <c r="K122" s="198">
        <v>184</v>
      </c>
      <c r="L122" s="198">
        <v>184</v>
      </c>
      <c r="M122" s="198">
        <v>0</v>
      </c>
      <c r="N122" s="196">
        <v>184</v>
      </c>
      <c r="O122" s="202" t="s">
        <v>532</v>
      </c>
      <c r="P122" s="2" t="s">
        <v>227</v>
      </c>
    </row>
    <row r="123" spans="1:16" s="200" customFormat="1" ht="63.75">
      <c r="A123" s="35">
        <v>16</v>
      </c>
      <c r="B123" s="79" t="s">
        <v>1592</v>
      </c>
      <c r="C123" s="55" t="s">
        <v>965</v>
      </c>
      <c r="D123" s="52" t="s">
        <v>1241</v>
      </c>
      <c r="E123" s="198">
        <v>3409</v>
      </c>
      <c r="F123" s="198">
        <v>3409</v>
      </c>
      <c r="G123" s="198">
        <v>3250</v>
      </c>
      <c r="H123" s="198">
        <v>1800</v>
      </c>
      <c r="I123" s="198">
        <v>1000</v>
      </c>
      <c r="J123" s="198">
        <v>800</v>
      </c>
      <c r="K123" s="198">
        <v>1450</v>
      </c>
      <c r="L123" s="198">
        <v>840</v>
      </c>
      <c r="M123" s="198">
        <v>610</v>
      </c>
      <c r="N123" s="196">
        <v>840</v>
      </c>
      <c r="O123" s="202" t="s">
        <v>638</v>
      </c>
      <c r="P123" s="2" t="s">
        <v>779</v>
      </c>
    </row>
    <row r="124" spans="1:16" s="200" customFormat="1" ht="25.5">
      <c r="A124" s="35">
        <v>17</v>
      </c>
      <c r="B124" s="79" t="s">
        <v>1554</v>
      </c>
      <c r="C124" s="55" t="s">
        <v>528</v>
      </c>
      <c r="D124" s="52">
        <v>2009</v>
      </c>
      <c r="E124" s="198">
        <v>25200</v>
      </c>
      <c r="F124" s="198">
        <v>25699.8</v>
      </c>
      <c r="G124" s="198">
        <v>70.4</v>
      </c>
      <c r="H124" s="198">
        <v>50</v>
      </c>
      <c r="I124" s="198">
        <v>50</v>
      </c>
      <c r="J124" s="198">
        <v>0</v>
      </c>
      <c r="K124" s="198">
        <v>20.4</v>
      </c>
      <c r="L124" s="198">
        <v>20.4</v>
      </c>
      <c r="M124" s="198">
        <v>0</v>
      </c>
      <c r="N124" s="196">
        <v>20</v>
      </c>
      <c r="O124" s="202" t="s">
        <v>988</v>
      </c>
      <c r="P124" s="3"/>
    </row>
    <row r="125" spans="1:16" s="200" customFormat="1" ht="38.25">
      <c r="A125" s="35">
        <v>18</v>
      </c>
      <c r="B125" s="79" t="s">
        <v>69</v>
      </c>
      <c r="C125" s="55" t="s">
        <v>1638</v>
      </c>
      <c r="D125" s="52" t="s">
        <v>341</v>
      </c>
      <c r="E125" s="198">
        <v>1852</v>
      </c>
      <c r="F125" s="198">
        <v>1362</v>
      </c>
      <c r="G125" s="198">
        <v>1769</v>
      </c>
      <c r="H125" s="198">
        <v>1300</v>
      </c>
      <c r="I125" s="198">
        <v>1000</v>
      </c>
      <c r="J125" s="198">
        <v>300</v>
      </c>
      <c r="K125" s="198">
        <v>469</v>
      </c>
      <c r="L125" s="198">
        <v>469</v>
      </c>
      <c r="M125" s="198">
        <v>0</v>
      </c>
      <c r="N125" s="196">
        <v>469</v>
      </c>
      <c r="O125" s="202" t="s">
        <v>70</v>
      </c>
      <c r="P125" s="3"/>
    </row>
    <row r="126" spans="1:16" s="200" customFormat="1" ht="25.5">
      <c r="A126" s="35">
        <v>19</v>
      </c>
      <c r="B126" s="79" t="s">
        <v>1374</v>
      </c>
      <c r="C126" s="55" t="s">
        <v>277</v>
      </c>
      <c r="D126" s="52" t="s">
        <v>341</v>
      </c>
      <c r="E126" s="198">
        <v>2794</v>
      </c>
      <c r="F126" s="198">
        <v>2584</v>
      </c>
      <c r="G126" s="198">
        <v>2453</v>
      </c>
      <c r="H126" s="198">
        <v>1520</v>
      </c>
      <c r="I126" s="198">
        <v>560</v>
      </c>
      <c r="J126" s="198">
        <v>960</v>
      </c>
      <c r="K126" s="198">
        <v>933</v>
      </c>
      <c r="L126" s="198">
        <v>400</v>
      </c>
      <c r="M126" s="198">
        <v>533</v>
      </c>
      <c r="N126" s="196">
        <v>400</v>
      </c>
      <c r="O126" s="202" t="s">
        <v>361</v>
      </c>
      <c r="P126" s="3"/>
    </row>
    <row r="127" spans="1:16" s="200" customFormat="1" ht="25.5">
      <c r="A127" s="35">
        <v>20</v>
      </c>
      <c r="B127" s="79" t="s">
        <v>838</v>
      </c>
      <c r="C127" s="55" t="s">
        <v>648</v>
      </c>
      <c r="D127" s="52" t="s">
        <v>341</v>
      </c>
      <c r="E127" s="198">
        <v>3139</v>
      </c>
      <c r="F127" s="198">
        <v>3139</v>
      </c>
      <c r="G127" s="198">
        <v>2631</v>
      </c>
      <c r="H127" s="198">
        <v>2300</v>
      </c>
      <c r="I127" s="198">
        <v>1500</v>
      </c>
      <c r="J127" s="198">
        <v>800</v>
      </c>
      <c r="K127" s="198">
        <v>331</v>
      </c>
      <c r="L127" s="198">
        <v>331</v>
      </c>
      <c r="M127" s="198">
        <v>0</v>
      </c>
      <c r="N127" s="196">
        <v>331</v>
      </c>
      <c r="O127" s="202" t="s">
        <v>907</v>
      </c>
      <c r="P127" s="3" t="s">
        <v>839</v>
      </c>
    </row>
    <row r="128" spans="1:16" s="200" customFormat="1" ht="38.25">
      <c r="A128" s="35">
        <v>21</v>
      </c>
      <c r="B128" s="79" t="s">
        <v>1555</v>
      </c>
      <c r="C128" s="55" t="s">
        <v>277</v>
      </c>
      <c r="D128" s="52">
        <v>2007</v>
      </c>
      <c r="E128" s="198">
        <v>1894</v>
      </c>
      <c r="F128" s="198">
        <v>1893</v>
      </c>
      <c r="G128" s="198">
        <v>1840</v>
      </c>
      <c r="H128" s="198">
        <v>1500</v>
      </c>
      <c r="I128" s="198">
        <v>1500</v>
      </c>
      <c r="J128" s="198">
        <v>0</v>
      </c>
      <c r="K128" s="198">
        <v>340</v>
      </c>
      <c r="L128" s="198">
        <v>340</v>
      </c>
      <c r="M128" s="198">
        <v>0</v>
      </c>
      <c r="N128" s="196">
        <v>340</v>
      </c>
      <c r="O128" s="202" t="s">
        <v>921</v>
      </c>
      <c r="P128" s="3"/>
    </row>
    <row r="129" spans="1:16" s="200" customFormat="1" ht="25.5">
      <c r="A129" s="35">
        <v>22</v>
      </c>
      <c r="B129" s="79" t="s">
        <v>1556</v>
      </c>
      <c r="C129" s="55" t="s">
        <v>275</v>
      </c>
      <c r="D129" s="52" t="s">
        <v>538</v>
      </c>
      <c r="E129" s="198">
        <v>247.2</v>
      </c>
      <c r="F129" s="198">
        <v>247.2</v>
      </c>
      <c r="G129" s="198">
        <v>244.9</v>
      </c>
      <c r="H129" s="198">
        <v>200</v>
      </c>
      <c r="I129" s="198">
        <v>200</v>
      </c>
      <c r="J129" s="198">
        <v>0</v>
      </c>
      <c r="K129" s="198">
        <v>44.9</v>
      </c>
      <c r="L129" s="198">
        <v>44.9</v>
      </c>
      <c r="M129" s="198">
        <v>0</v>
      </c>
      <c r="N129" s="196">
        <v>45</v>
      </c>
      <c r="O129" s="202" t="s">
        <v>1557</v>
      </c>
      <c r="P129" s="3"/>
    </row>
    <row r="130" spans="1:16" s="195" customFormat="1" ht="12.75">
      <c r="A130" s="37" t="s">
        <v>924</v>
      </c>
      <c r="B130" s="204" t="s">
        <v>1558</v>
      </c>
      <c r="C130" s="55"/>
      <c r="D130" s="51"/>
      <c r="E130" s="193">
        <v>40330.9</v>
      </c>
      <c r="F130" s="193">
        <v>9761.9</v>
      </c>
      <c r="G130" s="193">
        <v>9402</v>
      </c>
      <c r="H130" s="193">
        <v>7278.4</v>
      </c>
      <c r="I130" s="193">
        <v>7208.4</v>
      </c>
      <c r="J130" s="193">
        <v>70</v>
      </c>
      <c r="K130" s="193">
        <v>2123.6</v>
      </c>
      <c r="L130" s="193">
        <v>2123.6</v>
      </c>
      <c r="M130" s="193">
        <v>0</v>
      </c>
      <c r="N130" s="193">
        <v>1935</v>
      </c>
      <c r="O130" s="194"/>
      <c r="P130" s="5"/>
    </row>
    <row r="131" spans="1:16" s="200" customFormat="1" ht="38.25">
      <c r="A131" s="35">
        <v>1</v>
      </c>
      <c r="B131" s="79" t="s">
        <v>606</v>
      </c>
      <c r="C131" s="55" t="s">
        <v>528</v>
      </c>
      <c r="D131" s="52">
        <v>2006</v>
      </c>
      <c r="E131" s="198">
        <v>1833</v>
      </c>
      <c r="F131" s="198">
        <v>1825</v>
      </c>
      <c r="G131" s="198">
        <v>1733</v>
      </c>
      <c r="H131" s="198">
        <v>1608</v>
      </c>
      <c r="I131" s="198">
        <v>1608</v>
      </c>
      <c r="J131" s="198">
        <v>0</v>
      </c>
      <c r="K131" s="198">
        <v>125</v>
      </c>
      <c r="L131" s="198">
        <v>125</v>
      </c>
      <c r="M131" s="198">
        <v>0</v>
      </c>
      <c r="N131" s="196">
        <v>125</v>
      </c>
      <c r="O131" s="202" t="s">
        <v>1614</v>
      </c>
      <c r="P131" s="3"/>
    </row>
    <row r="132" spans="1:16" s="200" customFormat="1" ht="12.75">
      <c r="A132" s="35">
        <v>2</v>
      </c>
      <c r="B132" s="79" t="s">
        <v>1615</v>
      </c>
      <c r="C132" s="55" t="s">
        <v>528</v>
      </c>
      <c r="D132" s="52">
        <v>2006</v>
      </c>
      <c r="E132" s="198">
        <v>2451</v>
      </c>
      <c r="F132" s="198">
        <v>2451</v>
      </c>
      <c r="G132" s="198">
        <v>2451</v>
      </c>
      <c r="H132" s="198">
        <v>2147</v>
      </c>
      <c r="I132" s="198">
        <v>2147</v>
      </c>
      <c r="J132" s="198">
        <v>0</v>
      </c>
      <c r="K132" s="198">
        <v>304</v>
      </c>
      <c r="L132" s="198">
        <v>304</v>
      </c>
      <c r="M132" s="198">
        <v>0</v>
      </c>
      <c r="N132" s="196">
        <v>304</v>
      </c>
      <c r="O132" s="202" t="s">
        <v>1616</v>
      </c>
      <c r="P132" s="3"/>
    </row>
    <row r="133" spans="1:16" s="200" customFormat="1" ht="38.25">
      <c r="A133" s="35">
        <v>3</v>
      </c>
      <c r="B133" s="79" t="s">
        <v>1679</v>
      </c>
      <c r="C133" s="55" t="s">
        <v>528</v>
      </c>
      <c r="D133" s="52">
        <v>2006</v>
      </c>
      <c r="E133" s="198">
        <v>563</v>
      </c>
      <c r="F133" s="198">
        <v>563</v>
      </c>
      <c r="G133" s="198">
        <v>511.8</v>
      </c>
      <c r="H133" s="198">
        <v>400</v>
      </c>
      <c r="I133" s="198">
        <v>400</v>
      </c>
      <c r="J133" s="198">
        <v>0</v>
      </c>
      <c r="K133" s="198">
        <v>111.8</v>
      </c>
      <c r="L133" s="198">
        <v>111.8</v>
      </c>
      <c r="M133" s="198">
        <v>0</v>
      </c>
      <c r="N133" s="196">
        <v>112</v>
      </c>
      <c r="O133" s="202" t="s">
        <v>1680</v>
      </c>
      <c r="P133" s="3"/>
    </row>
    <row r="134" spans="1:16" s="197" customFormat="1" ht="25.5">
      <c r="A134" s="35">
        <v>4</v>
      </c>
      <c r="B134" s="79" t="s">
        <v>1728</v>
      </c>
      <c r="C134" s="55" t="s">
        <v>528</v>
      </c>
      <c r="D134" s="52">
        <v>2008</v>
      </c>
      <c r="E134" s="196">
        <v>831</v>
      </c>
      <c r="F134" s="196">
        <v>831</v>
      </c>
      <c r="G134" s="196">
        <v>831</v>
      </c>
      <c r="H134" s="196">
        <v>270</v>
      </c>
      <c r="I134" s="196">
        <v>200</v>
      </c>
      <c r="J134" s="196">
        <v>70</v>
      </c>
      <c r="K134" s="196">
        <v>561</v>
      </c>
      <c r="L134" s="196">
        <v>561</v>
      </c>
      <c r="M134" s="196">
        <v>0</v>
      </c>
      <c r="N134" s="196">
        <v>372</v>
      </c>
      <c r="O134" s="55" t="s">
        <v>1631</v>
      </c>
      <c r="P134" s="1"/>
    </row>
    <row r="135" spans="1:16" s="200" customFormat="1" ht="38.25">
      <c r="A135" s="35">
        <v>5</v>
      </c>
      <c r="B135" s="79" t="s">
        <v>1681</v>
      </c>
      <c r="C135" s="55" t="s">
        <v>528</v>
      </c>
      <c r="D135" s="52">
        <v>2006</v>
      </c>
      <c r="E135" s="198">
        <v>788.9</v>
      </c>
      <c r="F135" s="198">
        <v>788.9</v>
      </c>
      <c r="G135" s="198">
        <v>759.2</v>
      </c>
      <c r="H135" s="198">
        <v>673.4</v>
      </c>
      <c r="I135" s="198">
        <v>673.4</v>
      </c>
      <c r="J135" s="198">
        <v>0</v>
      </c>
      <c r="K135" s="198">
        <v>85.80000000000007</v>
      </c>
      <c r="L135" s="198">
        <v>85.80000000000007</v>
      </c>
      <c r="M135" s="198">
        <v>0</v>
      </c>
      <c r="N135" s="196">
        <v>86</v>
      </c>
      <c r="O135" s="202" t="s">
        <v>652</v>
      </c>
      <c r="P135" s="3"/>
    </row>
    <row r="136" spans="1:16" s="200" customFormat="1" ht="25.5">
      <c r="A136" s="35">
        <v>6</v>
      </c>
      <c r="B136" s="79" t="s">
        <v>653</v>
      </c>
      <c r="C136" s="55" t="s">
        <v>965</v>
      </c>
      <c r="D136" s="52">
        <v>2006</v>
      </c>
      <c r="E136" s="198">
        <v>3085</v>
      </c>
      <c r="F136" s="198">
        <v>3084</v>
      </c>
      <c r="G136" s="198">
        <v>2902</v>
      </c>
      <c r="H136" s="198">
        <v>2000</v>
      </c>
      <c r="I136" s="198">
        <v>2000</v>
      </c>
      <c r="J136" s="198">
        <v>0</v>
      </c>
      <c r="K136" s="198">
        <v>902</v>
      </c>
      <c r="L136" s="198">
        <v>902</v>
      </c>
      <c r="M136" s="198">
        <v>0</v>
      </c>
      <c r="N136" s="196">
        <v>902</v>
      </c>
      <c r="O136" s="202" t="s">
        <v>654</v>
      </c>
      <c r="P136" s="3" t="s">
        <v>227</v>
      </c>
    </row>
    <row r="137" spans="1:16" s="200" customFormat="1" ht="38.25">
      <c r="A137" s="35">
        <v>7</v>
      </c>
      <c r="B137" s="79" t="s">
        <v>840</v>
      </c>
      <c r="C137" s="55" t="s">
        <v>528</v>
      </c>
      <c r="D137" s="52">
        <v>2002</v>
      </c>
      <c r="E137" s="198">
        <v>30779</v>
      </c>
      <c r="F137" s="198">
        <v>219</v>
      </c>
      <c r="G137" s="198">
        <v>214</v>
      </c>
      <c r="H137" s="198">
        <v>180</v>
      </c>
      <c r="I137" s="198">
        <v>180</v>
      </c>
      <c r="J137" s="198">
        <v>0</v>
      </c>
      <c r="K137" s="198">
        <v>34</v>
      </c>
      <c r="L137" s="198">
        <v>34</v>
      </c>
      <c r="M137" s="198">
        <v>0</v>
      </c>
      <c r="N137" s="196">
        <v>34</v>
      </c>
      <c r="O137" s="202" t="s">
        <v>240</v>
      </c>
      <c r="P137" s="3"/>
    </row>
    <row r="138" spans="1:16" s="195" customFormat="1" ht="12.75">
      <c r="A138" s="37" t="s">
        <v>1505</v>
      </c>
      <c r="B138" s="204" t="s">
        <v>764</v>
      </c>
      <c r="C138" s="55"/>
      <c r="D138" s="51"/>
      <c r="E138" s="193">
        <v>871</v>
      </c>
      <c r="F138" s="193">
        <v>871</v>
      </c>
      <c r="G138" s="193">
        <v>746</v>
      </c>
      <c r="H138" s="193">
        <v>0</v>
      </c>
      <c r="I138" s="193">
        <v>0</v>
      </c>
      <c r="J138" s="193">
        <v>0</v>
      </c>
      <c r="K138" s="193">
        <v>746</v>
      </c>
      <c r="L138" s="193">
        <v>746</v>
      </c>
      <c r="M138" s="193">
        <v>0</v>
      </c>
      <c r="N138" s="193">
        <v>746</v>
      </c>
      <c r="O138" s="194"/>
      <c r="P138" s="5"/>
    </row>
    <row r="139" spans="1:16" s="200" customFormat="1" ht="25.5">
      <c r="A139" s="35">
        <v>1</v>
      </c>
      <c r="B139" s="79" t="s">
        <v>1179</v>
      </c>
      <c r="C139" s="55" t="s">
        <v>277</v>
      </c>
      <c r="D139" s="52">
        <v>2006</v>
      </c>
      <c r="E139" s="198">
        <v>871</v>
      </c>
      <c r="F139" s="198">
        <v>871</v>
      </c>
      <c r="G139" s="198">
        <v>746</v>
      </c>
      <c r="H139" s="198">
        <v>0</v>
      </c>
      <c r="I139" s="198">
        <v>0</v>
      </c>
      <c r="J139" s="198">
        <v>0</v>
      </c>
      <c r="K139" s="198">
        <v>746</v>
      </c>
      <c r="L139" s="198">
        <v>746</v>
      </c>
      <c r="M139" s="198">
        <v>0</v>
      </c>
      <c r="N139" s="196">
        <v>746</v>
      </c>
      <c r="O139" s="202" t="s">
        <v>765</v>
      </c>
      <c r="P139" s="3"/>
    </row>
    <row r="140" spans="1:16" s="195" customFormat="1" ht="12.75">
      <c r="A140" s="37" t="s">
        <v>646</v>
      </c>
      <c r="B140" s="113" t="s">
        <v>842</v>
      </c>
      <c r="C140" s="55"/>
      <c r="D140" s="51"/>
      <c r="E140" s="192">
        <v>203821</v>
      </c>
      <c r="F140" s="192">
        <v>201123.185</v>
      </c>
      <c r="G140" s="192">
        <v>180472.7</v>
      </c>
      <c r="H140" s="192">
        <v>126011</v>
      </c>
      <c r="I140" s="192">
        <v>119671</v>
      </c>
      <c r="J140" s="192">
        <v>6340</v>
      </c>
      <c r="K140" s="192">
        <v>75112.185</v>
      </c>
      <c r="L140" s="192">
        <v>71059.185</v>
      </c>
      <c r="M140" s="192">
        <v>4053</v>
      </c>
      <c r="N140" s="192">
        <v>23400</v>
      </c>
      <c r="O140" s="194"/>
      <c r="P140" s="5"/>
    </row>
    <row r="141" spans="1:16" s="205" customFormat="1" ht="38.25">
      <c r="A141" s="35">
        <v>1</v>
      </c>
      <c r="B141" s="79" t="s">
        <v>656</v>
      </c>
      <c r="C141" s="55" t="s">
        <v>277</v>
      </c>
      <c r="D141" s="52">
        <v>2004</v>
      </c>
      <c r="E141" s="198">
        <v>12800</v>
      </c>
      <c r="F141" s="196">
        <v>12672</v>
      </c>
      <c r="G141" s="196">
        <v>12672</v>
      </c>
      <c r="H141" s="196">
        <v>8500</v>
      </c>
      <c r="I141" s="196">
        <v>8500</v>
      </c>
      <c r="J141" s="196">
        <v>0</v>
      </c>
      <c r="K141" s="196">
        <v>4172</v>
      </c>
      <c r="L141" s="198">
        <v>4172</v>
      </c>
      <c r="M141" s="198">
        <v>0</v>
      </c>
      <c r="N141" s="196">
        <v>1500</v>
      </c>
      <c r="O141" s="1" t="s">
        <v>709</v>
      </c>
      <c r="P141" s="35"/>
    </row>
    <row r="142" spans="1:16" s="205" customFormat="1" ht="25.5">
      <c r="A142" s="35">
        <v>2</v>
      </c>
      <c r="B142" s="79" t="s">
        <v>1217</v>
      </c>
      <c r="C142" s="55" t="s">
        <v>708</v>
      </c>
      <c r="D142" s="52">
        <v>2006</v>
      </c>
      <c r="E142" s="198">
        <v>10681</v>
      </c>
      <c r="F142" s="196">
        <v>10681</v>
      </c>
      <c r="G142" s="196">
        <v>9209</v>
      </c>
      <c r="H142" s="196">
        <v>5500</v>
      </c>
      <c r="I142" s="196">
        <v>5500</v>
      </c>
      <c r="J142" s="196">
        <v>0</v>
      </c>
      <c r="K142" s="196">
        <v>5181</v>
      </c>
      <c r="L142" s="198">
        <v>5181</v>
      </c>
      <c r="M142" s="198">
        <v>0</v>
      </c>
      <c r="N142" s="196">
        <v>3000</v>
      </c>
      <c r="O142" s="1" t="s">
        <v>40</v>
      </c>
      <c r="P142" s="35"/>
    </row>
    <row r="143" spans="1:16" s="200" customFormat="1" ht="25.5">
      <c r="A143" s="35">
        <v>3</v>
      </c>
      <c r="B143" s="79" t="s">
        <v>674</v>
      </c>
      <c r="C143" s="55" t="s">
        <v>1632</v>
      </c>
      <c r="D143" s="52">
        <v>2004</v>
      </c>
      <c r="E143" s="198">
        <v>62109</v>
      </c>
      <c r="F143" s="198">
        <v>59935.185</v>
      </c>
      <c r="G143" s="198">
        <v>52500</v>
      </c>
      <c r="H143" s="198">
        <v>43418</v>
      </c>
      <c r="I143" s="198">
        <v>43418</v>
      </c>
      <c r="J143" s="198">
        <v>0</v>
      </c>
      <c r="K143" s="198">
        <v>16517.184999999998</v>
      </c>
      <c r="L143" s="198">
        <v>16517.184999999998</v>
      </c>
      <c r="M143" s="198">
        <v>0</v>
      </c>
      <c r="N143" s="196">
        <v>6300</v>
      </c>
      <c r="O143" s="202" t="s">
        <v>710</v>
      </c>
      <c r="P143" s="3"/>
    </row>
    <row r="144" spans="1:16" s="200" customFormat="1" ht="25.5">
      <c r="A144" s="35">
        <v>4</v>
      </c>
      <c r="B144" s="79" t="s">
        <v>846</v>
      </c>
      <c r="C144" s="55" t="s">
        <v>648</v>
      </c>
      <c r="D144" s="52">
        <v>2006</v>
      </c>
      <c r="E144" s="198">
        <v>3366</v>
      </c>
      <c r="F144" s="198">
        <v>3366</v>
      </c>
      <c r="G144" s="198">
        <v>3366</v>
      </c>
      <c r="H144" s="198">
        <v>1840</v>
      </c>
      <c r="I144" s="198">
        <v>1500</v>
      </c>
      <c r="J144" s="198">
        <v>340</v>
      </c>
      <c r="K144" s="198">
        <v>1526</v>
      </c>
      <c r="L144" s="198">
        <v>1526</v>
      </c>
      <c r="M144" s="198">
        <v>0</v>
      </c>
      <c r="N144" s="196">
        <v>1000</v>
      </c>
      <c r="O144" s="202" t="s">
        <v>1414</v>
      </c>
      <c r="P144" s="3"/>
    </row>
    <row r="145" spans="1:16" s="200" customFormat="1" ht="25.5">
      <c r="A145" s="35">
        <v>5</v>
      </c>
      <c r="B145" s="79" t="s">
        <v>1486</v>
      </c>
      <c r="C145" s="55" t="s">
        <v>1632</v>
      </c>
      <c r="D145" s="52">
        <v>2007</v>
      </c>
      <c r="E145" s="198">
        <v>18749</v>
      </c>
      <c r="F145" s="198">
        <v>18749</v>
      </c>
      <c r="G145" s="198">
        <v>17680</v>
      </c>
      <c r="H145" s="198">
        <v>12850</v>
      </c>
      <c r="I145" s="198">
        <v>8850</v>
      </c>
      <c r="J145" s="198">
        <v>4000</v>
      </c>
      <c r="K145" s="198">
        <v>5899</v>
      </c>
      <c r="L145" s="198">
        <v>5899</v>
      </c>
      <c r="M145" s="198">
        <v>0</v>
      </c>
      <c r="N145" s="196">
        <v>3000</v>
      </c>
      <c r="O145" s="202" t="s">
        <v>710</v>
      </c>
      <c r="P145" s="3"/>
    </row>
    <row r="146" spans="1:16" s="200" customFormat="1" ht="38.25">
      <c r="A146" s="35">
        <v>6</v>
      </c>
      <c r="B146" s="79" t="s">
        <v>1380</v>
      </c>
      <c r="C146" s="55" t="s">
        <v>208</v>
      </c>
      <c r="D146" s="52">
        <v>2008</v>
      </c>
      <c r="E146" s="198">
        <v>19800</v>
      </c>
      <c r="F146" s="198">
        <v>19404</v>
      </c>
      <c r="G146" s="198">
        <v>19404</v>
      </c>
      <c r="H146" s="198">
        <v>14500</v>
      </c>
      <c r="I146" s="198">
        <v>14500</v>
      </c>
      <c r="J146" s="198">
        <v>0</v>
      </c>
      <c r="K146" s="198">
        <v>4904</v>
      </c>
      <c r="L146" s="198">
        <v>4904</v>
      </c>
      <c r="M146" s="198">
        <v>0</v>
      </c>
      <c r="N146" s="196">
        <v>1000</v>
      </c>
      <c r="O146" s="202" t="s">
        <v>710</v>
      </c>
      <c r="P146" s="3"/>
    </row>
    <row r="147" spans="1:16" s="200" customFormat="1" ht="38.25">
      <c r="A147" s="35">
        <v>7</v>
      </c>
      <c r="B147" s="206" t="s">
        <v>1218</v>
      </c>
      <c r="C147" s="55" t="s">
        <v>275</v>
      </c>
      <c r="D147" s="52">
        <v>2006</v>
      </c>
      <c r="E147" s="198">
        <v>15406</v>
      </c>
      <c r="F147" s="198">
        <v>15406</v>
      </c>
      <c r="G147" s="198">
        <v>14635.7</v>
      </c>
      <c r="H147" s="198">
        <v>10353</v>
      </c>
      <c r="I147" s="198">
        <v>8353</v>
      </c>
      <c r="J147" s="198">
        <v>2000</v>
      </c>
      <c r="K147" s="198">
        <v>5053</v>
      </c>
      <c r="L147" s="198">
        <v>1000</v>
      </c>
      <c r="M147" s="198">
        <v>4053</v>
      </c>
      <c r="N147" s="196">
        <v>1000</v>
      </c>
      <c r="O147" s="202" t="s">
        <v>471</v>
      </c>
      <c r="P147" s="3"/>
    </row>
    <row r="148" spans="1:16" s="200" customFormat="1" ht="38.25">
      <c r="A148" s="35">
        <v>8</v>
      </c>
      <c r="B148" s="206" t="s">
        <v>164</v>
      </c>
      <c r="C148" s="55" t="s">
        <v>900</v>
      </c>
      <c r="D148" s="52">
        <v>2008</v>
      </c>
      <c r="E148" s="198">
        <v>4260</v>
      </c>
      <c r="F148" s="198">
        <v>4260</v>
      </c>
      <c r="G148" s="198">
        <v>4260</v>
      </c>
      <c r="H148" s="198">
        <v>2600</v>
      </c>
      <c r="I148" s="198">
        <v>2600</v>
      </c>
      <c r="J148" s="198">
        <v>0</v>
      </c>
      <c r="K148" s="198">
        <v>1660</v>
      </c>
      <c r="L148" s="198">
        <v>1660</v>
      </c>
      <c r="M148" s="198">
        <v>0</v>
      </c>
      <c r="N148" s="196">
        <v>800</v>
      </c>
      <c r="O148" s="202" t="s">
        <v>1024</v>
      </c>
      <c r="P148" s="3"/>
    </row>
    <row r="149" spans="1:16" s="200" customFormat="1" ht="25.5">
      <c r="A149" s="35">
        <v>9</v>
      </c>
      <c r="B149" s="206" t="s">
        <v>165</v>
      </c>
      <c r="C149" s="55" t="s">
        <v>275</v>
      </c>
      <c r="D149" s="52">
        <v>2007</v>
      </c>
      <c r="E149" s="198">
        <v>38405</v>
      </c>
      <c r="F149" s="198">
        <v>38405</v>
      </c>
      <c r="G149" s="198">
        <v>28501</v>
      </c>
      <c r="H149" s="198">
        <v>14450</v>
      </c>
      <c r="I149" s="198">
        <v>14450</v>
      </c>
      <c r="J149" s="198">
        <v>0</v>
      </c>
      <c r="K149" s="198">
        <v>23955</v>
      </c>
      <c r="L149" s="198">
        <v>23955</v>
      </c>
      <c r="M149" s="198">
        <v>0</v>
      </c>
      <c r="N149" s="196">
        <v>3200</v>
      </c>
      <c r="O149" s="202" t="s">
        <v>471</v>
      </c>
      <c r="P149" s="3"/>
    </row>
    <row r="150" spans="1:16" s="200" customFormat="1" ht="25.5">
      <c r="A150" s="35">
        <v>10</v>
      </c>
      <c r="B150" s="206" t="s">
        <v>87</v>
      </c>
      <c r="C150" s="55" t="s">
        <v>1632</v>
      </c>
      <c r="D150" s="52">
        <v>2006</v>
      </c>
      <c r="E150" s="198">
        <v>4385</v>
      </c>
      <c r="F150" s="198">
        <v>4385</v>
      </c>
      <c r="G150" s="198">
        <v>4385</v>
      </c>
      <c r="H150" s="198">
        <v>2000</v>
      </c>
      <c r="I150" s="198">
        <v>2000</v>
      </c>
      <c r="J150" s="198">
        <v>0</v>
      </c>
      <c r="K150" s="198">
        <v>2385</v>
      </c>
      <c r="L150" s="198">
        <v>2385</v>
      </c>
      <c r="M150" s="198">
        <v>0</v>
      </c>
      <c r="N150" s="196">
        <v>1500</v>
      </c>
      <c r="O150" s="202" t="s">
        <v>710</v>
      </c>
      <c r="P150" s="3"/>
    </row>
    <row r="151" spans="1:16" s="200" customFormat="1" ht="25.5">
      <c r="A151" s="38">
        <v>11</v>
      </c>
      <c r="B151" s="207" t="s">
        <v>308</v>
      </c>
      <c r="C151" s="57" t="s">
        <v>275</v>
      </c>
      <c r="D151" s="54">
        <v>2006</v>
      </c>
      <c r="E151" s="208">
        <v>13860</v>
      </c>
      <c r="F151" s="208">
        <v>13860</v>
      </c>
      <c r="G151" s="208">
        <v>13860</v>
      </c>
      <c r="H151" s="208">
        <v>10000</v>
      </c>
      <c r="I151" s="208">
        <v>10000</v>
      </c>
      <c r="J151" s="208">
        <v>0</v>
      </c>
      <c r="K151" s="208">
        <v>3860</v>
      </c>
      <c r="L151" s="208">
        <v>3860</v>
      </c>
      <c r="M151" s="208">
        <v>0</v>
      </c>
      <c r="N151" s="209">
        <v>1100</v>
      </c>
      <c r="O151" s="210" t="s">
        <v>471</v>
      </c>
      <c r="P151" s="47"/>
    </row>
    <row r="152" spans="1:16" s="175" customFormat="1" ht="12.75">
      <c r="A152" s="39"/>
      <c r="B152" s="211"/>
      <c r="C152" s="212"/>
      <c r="D152" s="39"/>
      <c r="E152" s="213"/>
      <c r="F152" s="214"/>
      <c r="G152" s="214"/>
      <c r="O152" s="211"/>
      <c r="P152" s="39"/>
    </row>
    <row r="153" spans="1:16" s="175" customFormat="1" ht="12.75">
      <c r="A153" s="39"/>
      <c r="B153" s="211"/>
      <c r="C153" s="212"/>
      <c r="D153" s="39"/>
      <c r="E153" s="213"/>
      <c r="F153" s="214"/>
      <c r="G153" s="214"/>
      <c r="O153" s="211"/>
      <c r="P153" s="39"/>
    </row>
    <row r="154" spans="1:16" s="175" customFormat="1" ht="12.75">
      <c r="A154" s="39"/>
      <c r="B154" s="211"/>
      <c r="C154" s="212"/>
      <c r="D154" s="39"/>
      <c r="E154" s="213"/>
      <c r="F154" s="214"/>
      <c r="G154" s="214"/>
      <c r="O154" s="211"/>
      <c r="P154" s="39"/>
    </row>
    <row r="155" spans="1:16" s="175" customFormat="1" ht="12.75">
      <c r="A155" s="39"/>
      <c r="B155" s="211"/>
      <c r="C155" s="212"/>
      <c r="D155" s="39"/>
      <c r="E155" s="213"/>
      <c r="F155" s="214"/>
      <c r="G155" s="214"/>
      <c r="O155" s="211"/>
      <c r="P155" s="39"/>
    </row>
    <row r="156" spans="1:16" s="175" customFormat="1" ht="12.75">
      <c r="A156" s="39"/>
      <c r="B156" s="211"/>
      <c r="C156" s="212"/>
      <c r="D156" s="39"/>
      <c r="E156" s="213"/>
      <c r="F156" s="214"/>
      <c r="G156" s="214"/>
      <c r="O156" s="211"/>
      <c r="P156" s="39"/>
    </row>
    <row r="157" spans="1:16" s="175" customFormat="1" ht="12.75">
      <c r="A157" s="39"/>
      <c r="B157" s="211"/>
      <c r="C157" s="212"/>
      <c r="D157" s="39"/>
      <c r="E157" s="213"/>
      <c r="F157" s="214"/>
      <c r="G157" s="214"/>
      <c r="O157" s="211"/>
      <c r="P157" s="39"/>
    </row>
    <row r="158" spans="1:16" s="175" customFormat="1" ht="12.75">
      <c r="A158" s="39"/>
      <c r="B158" s="211"/>
      <c r="C158" s="212"/>
      <c r="D158" s="39"/>
      <c r="E158" s="213"/>
      <c r="F158" s="214"/>
      <c r="G158" s="214"/>
      <c r="O158" s="211"/>
      <c r="P158" s="39"/>
    </row>
    <row r="159" spans="1:16" s="175" customFormat="1" ht="12.75">
      <c r="A159" s="39"/>
      <c r="B159" s="211"/>
      <c r="C159" s="212"/>
      <c r="D159" s="39"/>
      <c r="E159" s="213"/>
      <c r="F159" s="214"/>
      <c r="G159" s="214"/>
      <c r="O159" s="211"/>
      <c r="P159" s="39"/>
    </row>
    <row r="160" spans="1:16" s="175" customFormat="1" ht="12.75">
      <c r="A160" s="39"/>
      <c r="B160" s="211"/>
      <c r="C160" s="212"/>
      <c r="D160" s="39"/>
      <c r="E160" s="213"/>
      <c r="F160" s="214"/>
      <c r="G160" s="214"/>
      <c r="O160" s="211"/>
      <c r="P160" s="39"/>
    </row>
    <row r="161" spans="1:16" s="175" customFormat="1" ht="12.75">
      <c r="A161" s="39"/>
      <c r="B161" s="211"/>
      <c r="C161" s="212"/>
      <c r="D161" s="39"/>
      <c r="E161" s="213"/>
      <c r="F161" s="214"/>
      <c r="G161" s="214"/>
      <c r="O161" s="211"/>
      <c r="P161" s="39"/>
    </row>
    <row r="162" spans="1:16" s="175" customFormat="1" ht="12.75">
      <c r="A162" s="39"/>
      <c r="B162" s="211"/>
      <c r="C162" s="212"/>
      <c r="D162" s="39"/>
      <c r="E162" s="213"/>
      <c r="F162" s="214"/>
      <c r="G162" s="214"/>
      <c r="O162" s="211"/>
      <c r="P162" s="39"/>
    </row>
    <row r="163" spans="1:16" s="175" customFormat="1" ht="12.75">
      <c r="A163" s="39"/>
      <c r="B163" s="211"/>
      <c r="C163" s="212"/>
      <c r="D163" s="39"/>
      <c r="E163" s="213"/>
      <c r="F163" s="214"/>
      <c r="G163" s="214"/>
      <c r="O163" s="211"/>
      <c r="P163" s="39"/>
    </row>
    <row r="164" spans="1:16" s="175" customFormat="1" ht="12.75">
      <c r="A164" s="39"/>
      <c r="B164" s="211"/>
      <c r="C164" s="212"/>
      <c r="D164" s="39"/>
      <c r="E164" s="213"/>
      <c r="F164" s="214"/>
      <c r="G164" s="214"/>
      <c r="O164" s="211"/>
      <c r="P164" s="39"/>
    </row>
    <row r="165" spans="1:16" s="175" customFormat="1" ht="12.75">
      <c r="A165" s="39"/>
      <c r="B165" s="211"/>
      <c r="C165" s="212"/>
      <c r="D165" s="39"/>
      <c r="E165" s="213"/>
      <c r="F165" s="214"/>
      <c r="G165" s="214"/>
      <c r="O165" s="211"/>
      <c r="P165" s="39"/>
    </row>
    <row r="166" spans="1:16" s="175" customFormat="1" ht="12.75">
      <c r="A166" s="39"/>
      <c r="B166" s="211"/>
      <c r="C166" s="212"/>
      <c r="D166" s="39"/>
      <c r="E166" s="213"/>
      <c r="F166" s="214"/>
      <c r="G166" s="214"/>
      <c r="O166" s="211"/>
      <c r="P166" s="39"/>
    </row>
    <row r="167" spans="1:16" s="175" customFormat="1" ht="12.75">
      <c r="A167" s="39"/>
      <c r="B167" s="211"/>
      <c r="C167" s="212"/>
      <c r="D167" s="39"/>
      <c r="E167" s="213"/>
      <c r="F167" s="214"/>
      <c r="G167" s="214"/>
      <c r="O167" s="211"/>
      <c r="P167" s="39"/>
    </row>
    <row r="168" spans="1:16" s="175" customFormat="1" ht="12.75">
      <c r="A168" s="39"/>
      <c r="B168" s="211"/>
      <c r="C168" s="212"/>
      <c r="D168" s="39"/>
      <c r="E168" s="213"/>
      <c r="F168" s="214"/>
      <c r="G168" s="214"/>
      <c r="O168" s="211"/>
      <c r="P168" s="39"/>
    </row>
    <row r="169" spans="1:16" s="175" customFormat="1" ht="12.75">
      <c r="A169" s="39"/>
      <c r="B169" s="211"/>
      <c r="C169" s="212"/>
      <c r="D169" s="39"/>
      <c r="E169" s="213"/>
      <c r="F169" s="214"/>
      <c r="G169" s="214"/>
      <c r="O169" s="211"/>
      <c r="P169" s="39"/>
    </row>
    <row r="170" spans="1:16" s="175" customFormat="1" ht="12.75">
      <c r="A170" s="39"/>
      <c r="B170" s="211"/>
      <c r="C170" s="212"/>
      <c r="D170" s="39"/>
      <c r="E170" s="213"/>
      <c r="F170" s="214"/>
      <c r="G170" s="214"/>
      <c r="O170" s="211"/>
      <c r="P170" s="39"/>
    </row>
    <row r="171" spans="1:16" s="175" customFormat="1" ht="12.75">
      <c r="A171" s="39"/>
      <c r="B171" s="211"/>
      <c r="C171" s="212"/>
      <c r="D171" s="39"/>
      <c r="E171" s="213"/>
      <c r="F171" s="214"/>
      <c r="G171" s="214"/>
      <c r="O171" s="211"/>
      <c r="P171" s="39"/>
    </row>
    <row r="172" spans="1:16" s="175" customFormat="1" ht="12.75">
      <c r="A172" s="39"/>
      <c r="B172" s="211"/>
      <c r="C172" s="212"/>
      <c r="D172" s="39"/>
      <c r="E172" s="213"/>
      <c r="F172" s="214"/>
      <c r="G172" s="214"/>
      <c r="O172" s="211"/>
      <c r="P172" s="39"/>
    </row>
    <row r="173" spans="1:16" s="175" customFormat="1" ht="12.75">
      <c r="A173" s="39"/>
      <c r="B173" s="211"/>
      <c r="C173" s="212"/>
      <c r="D173" s="39"/>
      <c r="E173" s="213"/>
      <c r="F173" s="214"/>
      <c r="G173" s="214"/>
      <c r="O173" s="211"/>
      <c r="P173" s="39"/>
    </row>
    <row r="174" spans="1:16" s="175" customFormat="1" ht="12.75">
      <c r="A174" s="39"/>
      <c r="B174" s="211"/>
      <c r="C174" s="212"/>
      <c r="D174" s="39"/>
      <c r="E174" s="213"/>
      <c r="F174" s="214"/>
      <c r="G174" s="214"/>
      <c r="O174" s="211"/>
      <c r="P174" s="39"/>
    </row>
    <row r="175" spans="1:16" s="175" customFormat="1" ht="12.75">
      <c r="A175" s="39"/>
      <c r="B175" s="211"/>
      <c r="C175" s="212"/>
      <c r="D175" s="39"/>
      <c r="E175" s="213"/>
      <c r="F175" s="214"/>
      <c r="G175" s="214"/>
      <c r="O175" s="211"/>
      <c r="P175" s="39"/>
    </row>
    <row r="176" spans="1:16" s="175" customFormat="1" ht="12.75">
      <c r="A176" s="39"/>
      <c r="B176" s="211"/>
      <c r="C176" s="212"/>
      <c r="D176" s="39"/>
      <c r="E176" s="213"/>
      <c r="F176" s="214"/>
      <c r="G176" s="214"/>
      <c r="O176" s="211"/>
      <c r="P176" s="39"/>
    </row>
    <row r="177" spans="1:16" s="175" customFormat="1" ht="12.75">
      <c r="A177" s="39"/>
      <c r="B177" s="211"/>
      <c r="C177" s="212"/>
      <c r="D177" s="39"/>
      <c r="E177" s="213"/>
      <c r="F177" s="214"/>
      <c r="G177" s="214"/>
      <c r="O177" s="211"/>
      <c r="P177" s="39"/>
    </row>
    <row r="178" spans="1:16" s="175" customFormat="1" ht="12.75">
      <c r="A178" s="39"/>
      <c r="B178" s="211"/>
      <c r="C178" s="212"/>
      <c r="D178" s="39"/>
      <c r="E178" s="213"/>
      <c r="F178" s="214"/>
      <c r="G178" s="214"/>
      <c r="O178" s="211"/>
      <c r="P178" s="39"/>
    </row>
    <row r="179" spans="1:16" s="175" customFormat="1" ht="12.75">
      <c r="A179" s="39"/>
      <c r="B179" s="211"/>
      <c r="C179" s="212"/>
      <c r="D179" s="39"/>
      <c r="E179" s="213"/>
      <c r="F179" s="214"/>
      <c r="G179" s="214"/>
      <c r="O179" s="211"/>
      <c r="P179" s="39"/>
    </row>
    <row r="180" spans="1:16" s="175" customFormat="1" ht="12.75">
      <c r="A180" s="39"/>
      <c r="B180" s="211"/>
      <c r="C180" s="212"/>
      <c r="D180" s="39"/>
      <c r="E180" s="213"/>
      <c r="F180" s="214"/>
      <c r="G180" s="214"/>
      <c r="O180" s="211"/>
      <c r="P180" s="39"/>
    </row>
    <row r="181" spans="1:16" s="175" customFormat="1" ht="12.75">
      <c r="A181" s="39"/>
      <c r="B181" s="211"/>
      <c r="C181" s="212"/>
      <c r="D181" s="39"/>
      <c r="E181" s="213"/>
      <c r="F181" s="214"/>
      <c r="G181" s="214"/>
      <c r="O181" s="211"/>
      <c r="P181" s="39"/>
    </row>
    <row r="182" spans="1:16" s="175" customFormat="1" ht="12.75">
      <c r="A182" s="39"/>
      <c r="B182" s="211"/>
      <c r="C182" s="212"/>
      <c r="D182" s="39"/>
      <c r="E182" s="213"/>
      <c r="F182" s="214"/>
      <c r="G182" s="214"/>
      <c r="O182" s="211"/>
      <c r="P182" s="39"/>
    </row>
    <row r="183" spans="1:16" s="175" customFormat="1" ht="12.75">
      <c r="A183" s="39"/>
      <c r="B183" s="211"/>
      <c r="C183" s="212"/>
      <c r="D183" s="39"/>
      <c r="E183" s="213"/>
      <c r="F183" s="214"/>
      <c r="G183" s="214"/>
      <c r="O183" s="211"/>
      <c r="P183" s="39"/>
    </row>
    <row r="184" spans="1:16" s="175" customFormat="1" ht="12.75">
      <c r="A184" s="39"/>
      <c r="B184" s="211"/>
      <c r="C184" s="212"/>
      <c r="D184" s="39"/>
      <c r="E184" s="213"/>
      <c r="F184" s="214"/>
      <c r="G184" s="214"/>
      <c r="O184" s="211"/>
      <c r="P184" s="39"/>
    </row>
    <row r="185" spans="1:16" s="175" customFormat="1" ht="12.75">
      <c r="A185" s="39"/>
      <c r="B185" s="211"/>
      <c r="C185" s="212"/>
      <c r="D185" s="39"/>
      <c r="E185" s="213"/>
      <c r="F185" s="214"/>
      <c r="G185" s="214"/>
      <c r="O185" s="211"/>
      <c r="P185" s="39"/>
    </row>
    <row r="186" spans="1:16" s="175" customFormat="1" ht="12.75">
      <c r="A186" s="39"/>
      <c r="B186" s="211"/>
      <c r="C186" s="212"/>
      <c r="D186" s="39"/>
      <c r="E186" s="213"/>
      <c r="F186" s="214"/>
      <c r="G186" s="214"/>
      <c r="O186" s="211"/>
      <c r="P186" s="39"/>
    </row>
    <row r="187" spans="1:16" s="175" customFormat="1" ht="12.75">
      <c r="A187" s="39"/>
      <c r="B187" s="211"/>
      <c r="C187" s="212"/>
      <c r="D187" s="39"/>
      <c r="E187" s="213"/>
      <c r="F187" s="214"/>
      <c r="G187" s="214"/>
      <c r="O187" s="211"/>
      <c r="P187" s="39"/>
    </row>
    <row r="188" spans="1:16" s="218" customFormat="1" ht="12.75">
      <c r="A188" s="40"/>
      <c r="B188" s="215"/>
      <c r="C188" s="212"/>
      <c r="D188" s="200"/>
      <c r="E188" s="216"/>
      <c r="F188" s="217"/>
      <c r="G188" s="217"/>
      <c r="O188" s="215"/>
      <c r="P188" s="40"/>
    </row>
    <row r="189" spans="1:16" s="218" customFormat="1" ht="12.75">
      <c r="A189" s="40"/>
      <c r="B189" s="215"/>
      <c r="C189" s="212"/>
      <c r="D189" s="200"/>
      <c r="E189" s="216"/>
      <c r="F189" s="217"/>
      <c r="G189" s="217"/>
      <c r="O189" s="215"/>
      <c r="P189" s="40"/>
    </row>
    <row r="190" spans="1:16" s="218" customFormat="1" ht="12.75">
      <c r="A190" s="40"/>
      <c r="B190" s="215"/>
      <c r="C190" s="212"/>
      <c r="D190" s="200"/>
      <c r="E190" s="216"/>
      <c r="F190" s="217"/>
      <c r="G190" s="217"/>
      <c r="O190" s="215"/>
      <c r="P190" s="40"/>
    </row>
    <row r="191" spans="1:16" s="218" customFormat="1" ht="12.75">
      <c r="A191" s="40"/>
      <c r="B191" s="215"/>
      <c r="C191" s="219"/>
      <c r="D191" s="200"/>
      <c r="E191" s="216"/>
      <c r="F191" s="217"/>
      <c r="G191" s="217"/>
      <c r="O191" s="215"/>
      <c r="P191" s="40"/>
    </row>
    <row r="192" spans="1:16" s="218" customFormat="1" ht="12.75">
      <c r="A192" s="40"/>
      <c r="B192" s="215"/>
      <c r="C192" s="219"/>
      <c r="D192" s="200"/>
      <c r="E192" s="216"/>
      <c r="F192" s="217"/>
      <c r="G192" s="217"/>
      <c r="O192" s="215"/>
      <c r="P192" s="40"/>
    </row>
    <row r="193" spans="1:16" s="218" customFormat="1" ht="12.75">
      <c r="A193" s="40"/>
      <c r="B193" s="215"/>
      <c r="C193" s="219"/>
      <c r="D193" s="200"/>
      <c r="E193" s="216"/>
      <c r="F193" s="217"/>
      <c r="G193" s="217"/>
      <c r="O193" s="215"/>
      <c r="P193" s="40"/>
    </row>
    <row r="194" spans="1:16" s="218" customFormat="1" ht="12.75">
      <c r="A194" s="40"/>
      <c r="B194" s="215"/>
      <c r="C194" s="219"/>
      <c r="D194" s="200"/>
      <c r="E194" s="216"/>
      <c r="F194" s="217"/>
      <c r="G194" s="217"/>
      <c r="O194" s="215"/>
      <c r="P194" s="40"/>
    </row>
    <row r="195" spans="1:16" s="218" customFormat="1" ht="12.75">
      <c r="A195" s="40"/>
      <c r="B195" s="215"/>
      <c r="C195" s="219"/>
      <c r="D195" s="200"/>
      <c r="E195" s="216"/>
      <c r="F195" s="217"/>
      <c r="G195" s="217"/>
      <c r="O195" s="215"/>
      <c r="P195" s="40"/>
    </row>
    <row r="196" spans="1:16" s="218" customFormat="1" ht="12.75">
      <c r="A196" s="40"/>
      <c r="B196" s="215"/>
      <c r="C196" s="219"/>
      <c r="D196" s="200"/>
      <c r="E196" s="216"/>
      <c r="F196" s="217"/>
      <c r="G196" s="217"/>
      <c r="O196" s="215"/>
      <c r="P196" s="40"/>
    </row>
    <row r="197" spans="1:16" s="218" customFormat="1" ht="12.75">
      <c r="A197" s="40"/>
      <c r="B197" s="215"/>
      <c r="C197" s="219"/>
      <c r="D197" s="200"/>
      <c r="E197" s="216"/>
      <c r="F197" s="217"/>
      <c r="G197" s="217"/>
      <c r="O197" s="215"/>
      <c r="P197" s="40"/>
    </row>
    <row r="198" spans="1:16" s="218" customFormat="1" ht="12.75">
      <c r="A198" s="40"/>
      <c r="B198" s="215"/>
      <c r="C198" s="219"/>
      <c r="D198" s="200"/>
      <c r="E198" s="216"/>
      <c r="F198" s="217"/>
      <c r="G198" s="217"/>
      <c r="O198" s="215"/>
      <c r="P198" s="40"/>
    </row>
    <row r="199" spans="1:16" s="218" customFormat="1" ht="12.75">
      <c r="A199" s="40"/>
      <c r="B199" s="215"/>
      <c r="C199" s="219"/>
      <c r="D199" s="200"/>
      <c r="E199" s="216"/>
      <c r="F199" s="217"/>
      <c r="G199" s="217"/>
      <c r="O199" s="215"/>
      <c r="P199" s="40"/>
    </row>
    <row r="200" spans="1:16" s="218" customFormat="1" ht="12.75">
      <c r="A200" s="40"/>
      <c r="B200" s="215"/>
      <c r="C200" s="219"/>
      <c r="D200" s="200"/>
      <c r="E200" s="216"/>
      <c r="F200" s="217"/>
      <c r="G200" s="217"/>
      <c r="O200" s="215"/>
      <c r="P200" s="40"/>
    </row>
    <row r="201" spans="1:16" s="218" customFormat="1" ht="12.75">
      <c r="A201" s="40"/>
      <c r="B201" s="215"/>
      <c r="C201" s="219"/>
      <c r="D201" s="200"/>
      <c r="E201" s="216"/>
      <c r="F201" s="217"/>
      <c r="G201" s="217"/>
      <c r="O201" s="215"/>
      <c r="P201" s="40"/>
    </row>
    <row r="202" spans="1:16" s="218" customFormat="1" ht="12.75">
      <c r="A202" s="40"/>
      <c r="B202" s="215"/>
      <c r="C202" s="219"/>
      <c r="D202" s="200"/>
      <c r="E202" s="216"/>
      <c r="F202" s="217"/>
      <c r="G202" s="217"/>
      <c r="O202" s="215"/>
      <c r="P202" s="40"/>
    </row>
    <row r="203" spans="1:16" s="218" customFormat="1" ht="12.75">
      <c r="A203" s="40"/>
      <c r="B203" s="215"/>
      <c r="C203" s="219"/>
      <c r="D203" s="200"/>
      <c r="E203" s="216"/>
      <c r="F203" s="217"/>
      <c r="G203" s="217"/>
      <c r="O203" s="215"/>
      <c r="P203" s="40"/>
    </row>
    <row r="204" spans="1:16" s="218" customFormat="1" ht="12.75">
      <c r="A204" s="40"/>
      <c r="B204" s="215"/>
      <c r="C204" s="219"/>
      <c r="D204" s="200"/>
      <c r="E204" s="216"/>
      <c r="F204" s="217"/>
      <c r="G204" s="217"/>
      <c r="O204" s="215"/>
      <c r="P204" s="40"/>
    </row>
    <row r="205" spans="1:16" s="218" customFormat="1" ht="12.75">
      <c r="A205" s="40"/>
      <c r="B205" s="215"/>
      <c r="C205" s="219"/>
      <c r="D205" s="200"/>
      <c r="E205" s="216"/>
      <c r="F205" s="217"/>
      <c r="G205" s="217"/>
      <c r="O205" s="215"/>
      <c r="P205" s="40"/>
    </row>
    <row r="206" spans="1:16" s="218" customFormat="1" ht="12.75">
      <c r="A206" s="40"/>
      <c r="B206" s="215"/>
      <c r="C206" s="219"/>
      <c r="D206" s="200"/>
      <c r="E206" s="216"/>
      <c r="F206" s="217"/>
      <c r="G206" s="217"/>
      <c r="O206" s="215"/>
      <c r="P206" s="40"/>
    </row>
    <row r="207" spans="1:16" s="218" customFormat="1" ht="12.75">
      <c r="A207" s="40"/>
      <c r="B207" s="215"/>
      <c r="C207" s="219"/>
      <c r="D207" s="200"/>
      <c r="E207" s="216"/>
      <c r="F207" s="217"/>
      <c r="G207" s="217"/>
      <c r="O207" s="215"/>
      <c r="P207" s="40"/>
    </row>
    <row r="208" spans="1:16" s="225" customFormat="1" ht="12.75">
      <c r="A208" s="41"/>
      <c r="B208" s="220"/>
      <c r="C208" s="221"/>
      <c r="D208" s="222"/>
      <c r="E208" s="223"/>
      <c r="F208" s="224"/>
      <c r="G208" s="224"/>
      <c r="O208" s="220"/>
      <c r="P208" s="41"/>
    </row>
    <row r="245" ht="12.75"/>
    <row r="246" ht="12.75"/>
    <row r="247" ht="12.75"/>
    <row r="248" ht="12.75"/>
    <row r="249" ht="12.75"/>
    <row r="250" ht="12.75"/>
    <row r="251" ht="12.75"/>
    <row r="252" ht="12.75"/>
    <row r="253" ht="12.75"/>
    <row r="254" ht="12.75"/>
    <row r="255"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sheetData>
  <mergeCells count="20">
    <mergeCell ref="O5:P5"/>
    <mergeCell ref="A4:P4"/>
    <mergeCell ref="F6:F8"/>
    <mergeCell ref="B6:B8"/>
    <mergeCell ref="C6:C8"/>
    <mergeCell ref="D6:D8"/>
    <mergeCell ref="E6:E8"/>
    <mergeCell ref="I7:J7"/>
    <mergeCell ref="K7:K8"/>
    <mergeCell ref="L7:M7"/>
    <mergeCell ref="A1:P1"/>
    <mergeCell ref="A2:P2"/>
    <mergeCell ref="A3:P3"/>
    <mergeCell ref="N6:N8"/>
    <mergeCell ref="O6:O8"/>
    <mergeCell ref="P6:P8"/>
    <mergeCell ref="G6:G8"/>
    <mergeCell ref="H6:J6"/>
    <mergeCell ref="K6:M6"/>
    <mergeCell ref="H7:H8"/>
  </mergeCells>
  <printOptions/>
  <pageMargins left="0.17" right="0.17" top="0.48" bottom="0.48" header="0.29" footer="0.23"/>
  <pageSetup horizontalDpi="600" verticalDpi="600" orientation="landscape" paperSize="9" scale="78" r:id="rId3"/>
  <headerFooter alignWithMargins="0">
    <oddHeader>&amp;R&amp;"Times New Roman,Bold"&amp;11Biểu 5</oddHeader>
    <oddFooter xml:space="preserve">&amp;C&amp;11&amp;P+90 </oddFooter>
  </headerFooter>
  <legacyDrawing r:id="rId2"/>
</worksheet>
</file>

<file path=xl/worksheets/sheet3.xml><?xml version="1.0" encoding="utf-8"?>
<worksheet xmlns="http://schemas.openxmlformats.org/spreadsheetml/2006/main" xmlns:r="http://schemas.openxmlformats.org/officeDocument/2006/relationships">
  <sheetPr>
    <tabColor indexed="10"/>
  </sheetPr>
  <dimension ref="A1:GV81"/>
  <sheetViews>
    <sheetView zoomScaleSheetLayoutView="100" workbookViewId="0" topLeftCell="A1">
      <selection activeCell="A3" sqref="A3:N3"/>
    </sheetView>
  </sheetViews>
  <sheetFormatPr defaultColWidth="9.140625" defaultRowHeight="12.75"/>
  <cols>
    <col min="1" max="1" width="5.28125" style="7" customWidth="1"/>
    <col min="2" max="2" width="45.00390625" style="226" customWidth="1"/>
    <col min="3" max="3" width="10.8515625" style="229" bestFit="1" customWidth="1"/>
    <col min="4" max="4" width="10.140625" style="229" customWidth="1"/>
    <col min="5" max="5" width="9.140625" style="236" customWidth="1"/>
    <col min="6" max="6" width="13.7109375" style="228" customWidth="1"/>
    <col min="7" max="7" width="15.8515625" style="237" customWidth="1"/>
    <col min="8" max="8" width="13.28125" style="228" customWidth="1"/>
    <col min="9" max="9" width="12.57421875" style="228" customWidth="1"/>
    <col min="10" max="11" width="12.7109375" style="228" customWidth="1"/>
    <col min="12" max="12" width="14.00390625" style="228" customWidth="1"/>
    <col min="13" max="13" width="22.8515625" style="229" customWidth="1"/>
    <col min="14" max="14" width="8.7109375" style="229" customWidth="1"/>
    <col min="15" max="203" width="9.140625" style="218" customWidth="1"/>
    <col min="204" max="16384" width="9.140625" style="168" customWidth="1"/>
  </cols>
  <sheetData>
    <row r="1" spans="1:14" ht="18" customHeight="1">
      <c r="A1" s="167" t="s">
        <v>1244</v>
      </c>
      <c r="B1" s="167"/>
      <c r="C1" s="167"/>
      <c r="D1" s="167"/>
      <c r="E1" s="167"/>
      <c r="F1" s="167"/>
      <c r="G1" s="167"/>
      <c r="H1" s="167"/>
      <c r="I1" s="167"/>
      <c r="J1" s="167"/>
      <c r="K1" s="167"/>
      <c r="L1" s="167"/>
      <c r="M1" s="167"/>
      <c r="N1" s="167"/>
    </row>
    <row r="2" spans="1:14" ht="21.75" customHeight="1">
      <c r="A2" s="130" t="s">
        <v>49</v>
      </c>
      <c r="B2" s="130"/>
      <c r="C2" s="130"/>
      <c r="D2" s="130"/>
      <c r="E2" s="130"/>
      <c r="F2" s="130"/>
      <c r="G2" s="130"/>
      <c r="H2" s="130"/>
      <c r="I2" s="130"/>
      <c r="J2" s="130"/>
      <c r="K2" s="130"/>
      <c r="L2" s="130"/>
      <c r="M2" s="130"/>
      <c r="N2" s="130"/>
    </row>
    <row r="3" spans="1:14" ht="21.75" customHeight="1">
      <c r="A3" s="266" t="str">
        <f>+'Bieu so 4'!A3</f>
        <v>                   (Kèm theo Quyết định số: 41/2010/QĐ-UBND ngày 29/12/2010 của UBND tỉnh Vĩnh Phúc)</v>
      </c>
      <c r="B3" s="266"/>
      <c r="C3" s="266"/>
      <c r="D3" s="266"/>
      <c r="E3" s="266"/>
      <c r="F3" s="266"/>
      <c r="G3" s="266"/>
      <c r="H3" s="266"/>
      <c r="I3" s="266"/>
      <c r="J3" s="266"/>
      <c r="K3" s="266"/>
      <c r="L3" s="266"/>
      <c r="M3" s="266"/>
      <c r="N3" s="266"/>
    </row>
    <row r="4" spans="1:14" ht="17.25" customHeight="1">
      <c r="A4" s="233"/>
      <c r="B4" s="234"/>
      <c r="C4" s="234"/>
      <c r="D4" s="234"/>
      <c r="E4" s="234"/>
      <c r="F4" s="234"/>
      <c r="G4" s="234"/>
      <c r="H4" s="234"/>
      <c r="I4" s="234"/>
      <c r="J4" s="234"/>
      <c r="K4" s="234"/>
      <c r="L4" s="234"/>
      <c r="M4" s="234"/>
      <c r="N4" s="234"/>
    </row>
    <row r="5" spans="2:14" ht="12.75">
      <c r="B5" s="235"/>
      <c r="C5" s="235"/>
      <c r="F5" s="223"/>
      <c r="L5" s="173" t="s">
        <v>1234</v>
      </c>
      <c r="M5" s="238"/>
      <c r="N5" s="238"/>
    </row>
    <row r="6" spans="1:203" s="181" customFormat="1" ht="50.25" customHeight="1">
      <c r="A6" s="239" t="s">
        <v>1106</v>
      </c>
      <c r="B6" s="178" t="s">
        <v>188</v>
      </c>
      <c r="C6" s="179" t="s">
        <v>1677</v>
      </c>
      <c r="D6" s="178" t="s">
        <v>190</v>
      </c>
      <c r="E6" s="180" t="s">
        <v>672</v>
      </c>
      <c r="F6" s="180" t="s">
        <v>1521</v>
      </c>
      <c r="G6" s="180" t="s">
        <v>53</v>
      </c>
      <c r="H6" s="178" t="s">
        <v>135</v>
      </c>
      <c r="I6" s="179" t="s">
        <v>54</v>
      </c>
      <c r="J6" s="178" t="s">
        <v>194</v>
      </c>
      <c r="K6" s="240" t="s">
        <v>236</v>
      </c>
      <c r="L6" s="241"/>
      <c r="M6" s="180" t="s">
        <v>195</v>
      </c>
      <c r="N6" s="240" t="s">
        <v>198</v>
      </c>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5"/>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5"/>
      <c r="EZ6" s="195"/>
      <c r="FA6" s="195"/>
      <c r="FB6" s="195"/>
      <c r="FC6" s="195"/>
      <c r="FD6" s="195"/>
      <c r="FE6" s="195"/>
      <c r="FF6" s="195"/>
      <c r="FG6" s="195"/>
      <c r="FH6" s="195"/>
      <c r="FI6" s="195"/>
      <c r="FJ6" s="195"/>
      <c r="FK6" s="195"/>
      <c r="FL6" s="195"/>
      <c r="FM6" s="195"/>
      <c r="FN6" s="195"/>
      <c r="FO6" s="195"/>
      <c r="FP6" s="195"/>
      <c r="FQ6" s="195"/>
      <c r="FR6" s="195"/>
      <c r="FS6" s="195"/>
      <c r="FT6" s="195"/>
      <c r="FU6" s="195"/>
      <c r="FV6" s="195"/>
      <c r="FW6" s="195"/>
      <c r="FX6" s="195"/>
      <c r="FY6" s="195"/>
      <c r="FZ6" s="195"/>
      <c r="GA6" s="195"/>
      <c r="GB6" s="195"/>
      <c r="GC6" s="195"/>
      <c r="GD6" s="195"/>
      <c r="GE6" s="195"/>
      <c r="GF6" s="195"/>
      <c r="GG6" s="195"/>
      <c r="GH6" s="195"/>
      <c r="GI6" s="195"/>
      <c r="GJ6" s="195"/>
      <c r="GK6" s="195"/>
      <c r="GL6" s="195"/>
      <c r="GM6" s="195"/>
      <c r="GN6" s="195"/>
      <c r="GO6" s="195"/>
      <c r="GP6" s="195"/>
      <c r="GQ6" s="195"/>
      <c r="GR6" s="195"/>
      <c r="GS6" s="195"/>
      <c r="GT6" s="195"/>
      <c r="GU6" s="195"/>
    </row>
    <row r="7" spans="1:203" s="181" customFormat="1" ht="30.75" customHeight="1">
      <c r="A7" s="242"/>
      <c r="B7" s="178"/>
      <c r="C7" s="183"/>
      <c r="D7" s="178"/>
      <c r="E7" s="180"/>
      <c r="F7" s="180"/>
      <c r="G7" s="180"/>
      <c r="H7" s="178"/>
      <c r="I7" s="183"/>
      <c r="J7" s="178"/>
      <c r="K7" s="179" t="s">
        <v>376</v>
      </c>
      <c r="L7" s="179" t="s">
        <v>377</v>
      </c>
      <c r="M7" s="180"/>
      <c r="N7" s="240"/>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5"/>
      <c r="DV7" s="195"/>
      <c r="DW7" s="195"/>
      <c r="DX7" s="195"/>
      <c r="DY7" s="195"/>
      <c r="DZ7" s="195"/>
      <c r="EA7" s="195"/>
      <c r="EB7" s="195"/>
      <c r="EC7" s="195"/>
      <c r="ED7" s="195"/>
      <c r="EE7" s="195"/>
      <c r="EF7" s="195"/>
      <c r="EG7" s="195"/>
      <c r="EH7" s="195"/>
      <c r="EI7" s="195"/>
      <c r="EJ7" s="195"/>
      <c r="EK7" s="195"/>
      <c r="EL7" s="195"/>
      <c r="EM7" s="195"/>
      <c r="EN7" s="195"/>
      <c r="EO7" s="195"/>
      <c r="EP7" s="195"/>
      <c r="EQ7" s="195"/>
      <c r="ER7" s="195"/>
      <c r="ES7" s="195"/>
      <c r="ET7" s="195"/>
      <c r="EU7" s="195"/>
      <c r="EV7" s="195"/>
      <c r="EW7" s="195"/>
      <c r="EX7" s="195"/>
      <c r="EY7" s="195"/>
      <c r="EZ7" s="195"/>
      <c r="FA7" s="195"/>
      <c r="FB7" s="195"/>
      <c r="FC7" s="195"/>
      <c r="FD7" s="195"/>
      <c r="FE7" s="195"/>
      <c r="FF7" s="195"/>
      <c r="FG7" s="195"/>
      <c r="FH7" s="195"/>
      <c r="FI7" s="195"/>
      <c r="FJ7" s="195"/>
      <c r="FK7" s="195"/>
      <c r="FL7" s="195"/>
      <c r="FM7" s="195"/>
      <c r="FN7" s="195"/>
      <c r="FO7" s="195"/>
      <c r="FP7" s="195"/>
      <c r="FQ7" s="195"/>
      <c r="FR7" s="195"/>
      <c r="FS7" s="195"/>
      <c r="FT7" s="195"/>
      <c r="FU7" s="195"/>
      <c r="FV7" s="195"/>
      <c r="FW7" s="195"/>
      <c r="FX7" s="195"/>
      <c r="FY7" s="195"/>
      <c r="FZ7" s="195"/>
      <c r="GA7" s="195"/>
      <c r="GB7" s="195"/>
      <c r="GC7" s="195"/>
      <c r="GD7" s="195"/>
      <c r="GE7" s="195"/>
      <c r="GF7" s="195"/>
      <c r="GG7" s="195"/>
      <c r="GH7" s="195"/>
      <c r="GI7" s="195"/>
      <c r="GJ7" s="195"/>
      <c r="GK7" s="195"/>
      <c r="GL7" s="195"/>
      <c r="GM7" s="195"/>
      <c r="GN7" s="195"/>
      <c r="GO7" s="195"/>
      <c r="GP7" s="195"/>
      <c r="GQ7" s="195"/>
      <c r="GR7" s="195"/>
      <c r="GS7" s="195"/>
      <c r="GT7" s="195"/>
      <c r="GU7" s="195"/>
    </row>
    <row r="8" spans="1:203" s="181" customFormat="1" ht="10.5" customHeight="1">
      <c r="A8" s="243"/>
      <c r="B8" s="178"/>
      <c r="C8" s="244"/>
      <c r="D8" s="178"/>
      <c r="E8" s="180"/>
      <c r="F8" s="180"/>
      <c r="G8" s="180"/>
      <c r="H8" s="178"/>
      <c r="I8" s="244"/>
      <c r="J8" s="178"/>
      <c r="K8" s="244"/>
      <c r="L8" s="244"/>
      <c r="M8" s="180"/>
      <c r="N8" s="240"/>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c r="CZ8" s="195"/>
      <c r="DA8" s="195"/>
      <c r="DB8" s="195"/>
      <c r="DC8" s="195"/>
      <c r="DD8" s="195"/>
      <c r="DE8" s="195"/>
      <c r="DF8" s="195"/>
      <c r="DG8" s="195"/>
      <c r="DH8" s="195"/>
      <c r="DI8" s="195"/>
      <c r="DJ8" s="195"/>
      <c r="DK8" s="195"/>
      <c r="DL8" s="195"/>
      <c r="DM8" s="195"/>
      <c r="DN8" s="195"/>
      <c r="DO8" s="195"/>
      <c r="DP8" s="195"/>
      <c r="DQ8" s="195"/>
      <c r="DR8" s="195"/>
      <c r="DS8" s="195"/>
      <c r="DT8" s="195"/>
      <c r="DU8" s="195"/>
      <c r="DV8" s="195"/>
      <c r="DW8" s="195"/>
      <c r="DX8" s="195"/>
      <c r="DY8" s="195"/>
      <c r="DZ8" s="195"/>
      <c r="EA8" s="195"/>
      <c r="EB8" s="195"/>
      <c r="EC8" s="195"/>
      <c r="ED8" s="195"/>
      <c r="EE8" s="195"/>
      <c r="EF8" s="195"/>
      <c r="EG8" s="195"/>
      <c r="EH8" s="195"/>
      <c r="EI8" s="195"/>
      <c r="EJ8" s="195"/>
      <c r="EK8" s="195"/>
      <c r="EL8" s="195"/>
      <c r="EM8" s="195"/>
      <c r="EN8" s="195"/>
      <c r="EO8" s="195"/>
      <c r="EP8" s="195"/>
      <c r="EQ8" s="195"/>
      <c r="ER8" s="195"/>
      <c r="ES8" s="195"/>
      <c r="ET8" s="195"/>
      <c r="EU8" s="195"/>
      <c r="EV8" s="195"/>
      <c r="EW8" s="195"/>
      <c r="EX8" s="195"/>
      <c r="EY8" s="195"/>
      <c r="EZ8" s="195"/>
      <c r="FA8" s="195"/>
      <c r="FB8" s="195"/>
      <c r="FC8" s="195"/>
      <c r="FD8" s="195"/>
      <c r="FE8" s="195"/>
      <c r="FF8" s="195"/>
      <c r="FG8" s="195"/>
      <c r="FH8" s="195"/>
      <c r="FI8" s="195"/>
      <c r="FJ8" s="195"/>
      <c r="FK8" s="195"/>
      <c r="FL8" s="195"/>
      <c r="FM8" s="195"/>
      <c r="FN8" s="195"/>
      <c r="FO8" s="195"/>
      <c r="FP8" s="195"/>
      <c r="FQ8" s="195"/>
      <c r="FR8" s="195"/>
      <c r="FS8" s="195"/>
      <c r="FT8" s="195"/>
      <c r="FU8" s="195"/>
      <c r="FV8" s="195"/>
      <c r="FW8" s="195"/>
      <c r="FX8" s="195"/>
      <c r="FY8" s="195"/>
      <c r="FZ8" s="195"/>
      <c r="GA8" s="195"/>
      <c r="GB8" s="195"/>
      <c r="GC8" s="195"/>
      <c r="GD8" s="195"/>
      <c r="GE8" s="195"/>
      <c r="GF8" s="195"/>
      <c r="GG8" s="195"/>
      <c r="GH8" s="195"/>
      <c r="GI8" s="195"/>
      <c r="GJ8" s="195"/>
      <c r="GK8" s="195"/>
      <c r="GL8" s="195"/>
      <c r="GM8" s="195"/>
      <c r="GN8" s="195"/>
      <c r="GO8" s="195"/>
      <c r="GP8" s="195"/>
      <c r="GQ8" s="195"/>
      <c r="GR8" s="195"/>
      <c r="GS8" s="195"/>
      <c r="GT8" s="195"/>
      <c r="GU8" s="195"/>
    </row>
    <row r="9" spans="1:14" s="195" customFormat="1" ht="20.25" customHeight="1">
      <c r="A9" s="187"/>
      <c r="B9" s="46" t="s">
        <v>1245</v>
      </c>
      <c r="C9" s="46"/>
      <c r="D9" s="46"/>
      <c r="E9" s="63"/>
      <c r="F9" s="245">
        <v>2597985.903</v>
      </c>
      <c r="G9" s="245">
        <v>812368.3612</v>
      </c>
      <c r="H9" s="245">
        <v>672395</v>
      </c>
      <c r="I9" s="245">
        <v>312871</v>
      </c>
      <c r="J9" s="245">
        <v>494173.3612</v>
      </c>
      <c r="K9" s="245">
        <v>60000</v>
      </c>
      <c r="L9" s="245">
        <v>115000</v>
      </c>
      <c r="M9" s="63"/>
      <c r="N9" s="246"/>
    </row>
    <row r="10" spans="1:14" s="250" customFormat="1" ht="12.75">
      <c r="A10" s="5" t="s">
        <v>202</v>
      </c>
      <c r="B10" s="247" t="s">
        <v>64</v>
      </c>
      <c r="C10" s="65"/>
      <c r="D10" s="75"/>
      <c r="E10" s="248"/>
      <c r="F10" s="192">
        <v>2292024</v>
      </c>
      <c r="G10" s="192">
        <v>763124</v>
      </c>
      <c r="H10" s="192">
        <v>650924</v>
      </c>
      <c r="I10" s="192">
        <v>291400</v>
      </c>
      <c r="J10" s="192">
        <v>466400</v>
      </c>
      <c r="K10" s="192">
        <v>60000</v>
      </c>
      <c r="L10" s="192">
        <v>104260</v>
      </c>
      <c r="M10" s="64"/>
      <c r="N10" s="249"/>
    </row>
    <row r="11" spans="1:14" s="255" customFormat="1" ht="13.5">
      <c r="A11" s="36" t="s">
        <v>204</v>
      </c>
      <c r="B11" s="251" t="s">
        <v>50</v>
      </c>
      <c r="C11" s="100"/>
      <c r="D11" s="100"/>
      <c r="E11" s="252"/>
      <c r="F11" s="253">
        <v>18124</v>
      </c>
      <c r="G11" s="253">
        <v>18124</v>
      </c>
      <c r="H11" s="253">
        <v>18124</v>
      </c>
      <c r="I11" s="253">
        <v>0</v>
      </c>
      <c r="J11" s="253">
        <v>12800</v>
      </c>
      <c r="K11" s="253">
        <v>0</v>
      </c>
      <c r="L11" s="253">
        <v>3000</v>
      </c>
      <c r="M11" s="100"/>
      <c r="N11" s="254"/>
    </row>
    <row r="12" spans="1:14" s="175" customFormat="1" ht="12.75">
      <c r="A12" s="35">
        <v>1</v>
      </c>
      <c r="B12" s="79" t="s">
        <v>51</v>
      </c>
      <c r="C12" s="1" t="s">
        <v>52</v>
      </c>
      <c r="D12" s="1"/>
      <c r="E12" s="109"/>
      <c r="F12" s="196">
        <v>18124</v>
      </c>
      <c r="G12" s="196">
        <v>18124</v>
      </c>
      <c r="H12" s="196">
        <v>18124</v>
      </c>
      <c r="I12" s="196">
        <v>0</v>
      </c>
      <c r="J12" s="196">
        <v>12800</v>
      </c>
      <c r="K12" s="196">
        <v>0</v>
      </c>
      <c r="L12" s="196">
        <v>3000</v>
      </c>
      <c r="M12" s="1" t="s">
        <v>55</v>
      </c>
      <c r="N12" s="256"/>
    </row>
    <row r="13" spans="1:203" s="257" customFormat="1" ht="13.5">
      <c r="A13" s="36" t="s">
        <v>210</v>
      </c>
      <c r="B13" s="251" t="s">
        <v>706</v>
      </c>
      <c r="C13" s="100"/>
      <c r="D13" s="100"/>
      <c r="E13" s="252"/>
      <c r="F13" s="253">
        <v>2185900</v>
      </c>
      <c r="G13" s="253">
        <v>657000</v>
      </c>
      <c r="H13" s="253">
        <v>610600</v>
      </c>
      <c r="I13" s="253">
        <v>286600</v>
      </c>
      <c r="J13" s="253">
        <v>370400</v>
      </c>
      <c r="K13" s="253">
        <v>60000</v>
      </c>
      <c r="L13" s="253">
        <v>93000</v>
      </c>
      <c r="M13" s="100"/>
      <c r="N13" s="254"/>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c r="DS13" s="255"/>
      <c r="DT13" s="255"/>
      <c r="DU13" s="255"/>
      <c r="DV13" s="255"/>
      <c r="DW13" s="255"/>
      <c r="DX13" s="255"/>
      <c r="DY13" s="255"/>
      <c r="DZ13" s="255"/>
      <c r="EA13" s="255"/>
      <c r="EB13" s="255"/>
      <c r="EC13" s="255"/>
      <c r="ED13" s="255"/>
      <c r="EE13" s="255"/>
      <c r="EF13" s="255"/>
      <c r="EG13" s="255"/>
      <c r="EH13" s="255"/>
      <c r="EI13" s="255"/>
      <c r="EJ13" s="255"/>
      <c r="EK13" s="255"/>
      <c r="EL13" s="255"/>
      <c r="EM13" s="255"/>
      <c r="EN13" s="255"/>
      <c r="EO13" s="255"/>
      <c r="EP13" s="255"/>
      <c r="EQ13" s="255"/>
      <c r="ER13" s="255"/>
      <c r="ES13" s="255"/>
      <c r="ET13" s="255"/>
      <c r="EU13" s="255"/>
      <c r="EV13" s="255"/>
      <c r="EW13" s="255"/>
      <c r="EX13" s="255"/>
      <c r="EY13" s="255"/>
      <c r="EZ13" s="255"/>
      <c r="FA13" s="255"/>
      <c r="FB13" s="255"/>
      <c r="FC13" s="255"/>
      <c r="FD13" s="255"/>
      <c r="FE13" s="255"/>
      <c r="FF13" s="255"/>
      <c r="FG13" s="255"/>
      <c r="FH13" s="255"/>
      <c r="FI13" s="255"/>
      <c r="FJ13" s="255"/>
      <c r="FK13" s="255"/>
      <c r="FL13" s="255"/>
      <c r="FM13" s="255"/>
      <c r="FN13" s="255"/>
      <c r="FO13" s="255"/>
      <c r="FP13" s="255"/>
      <c r="FQ13" s="255"/>
      <c r="FR13" s="255"/>
      <c r="FS13" s="255"/>
      <c r="FT13" s="255"/>
      <c r="FU13" s="255"/>
      <c r="FV13" s="255"/>
      <c r="FW13" s="255"/>
      <c r="FX13" s="255"/>
      <c r="FY13" s="255"/>
      <c r="FZ13" s="255"/>
      <c r="GA13" s="255"/>
      <c r="GB13" s="255"/>
      <c r="GC13" s="255"/>
      <c r="GD13" s="255"/>
      <c r="GE13" s="255"/>
      <c r="GF13" s="255"/>
      <c r="GG13" s="255"/>
      <c r="GH13" s="255"/>
      <c r="GI13" s="255"/>
      <c r="GJ13" s="255"/>
      <c r="GK13" s="255"/>
      <c r="GL13" s="255"/>
      <c r="GM13" s="255"/>
      <c r="GN13" s="255"/>
      <c r="GO13" s="255"/>
      <c r="GP13" s="255"/>
      <c r="GQ13" s="255"/>
      <c r="GR13" s="255"/>
      <c r="GS13" s="255"/>
      <c r="GT13" s="255"/>
      <c r="GU13" s="255"/>
    </row>
    <row r="14" spans="1:203" s="258" customFormat="1" ht="38.25">
      <c r="A14" s="35">
        <v>1</v>
      </c>
      <c r="B14" s="79" t="s">
        <v>56</v>
      </c>
      <c r="C14" s="1" t="s">
        <v>57</v>
      </c>
      <c r="D14" s="1" t="s">
        <v>1180</v>
      </c>
      <c r="E14" s="109">
        <v>2007</v>
      </c>
      <c r="F14" s="196">
        <v>1925000</v>
      </c>
      <c r="G14" s="196">
        <v>474000</v>
      </c>
      <c r="H14" s="196">
        <v>474000</v>
      </c>
      <c r="I14" s="196">
        <v>155000</v>
      </c>
      <c r="J14" s="196">
        <v>319000</v>
      </c>
      <c r="K14" s="196">
        <v>60000</v>
      </c>
      <c r="L14" s="196">
        <v>75000</v>
      </c>
      <c r="M14" s="1" t="s">
        <v>1532</v>
      </c>
      <c r="N14" s="256"/>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5"/>
      <c r="EY14" s="175"/>
      <c r="EZ14" s="175"/>
      <c r="FA14" s="175"/>
      <c r="FB14" s="175"/>
      <c r="FC14" s="175"/>
      <c r="FD14" s="175"/>
      <c r="FE14" s="175"/>
      <c r="FF14" s="175"/>
      <c r="FG14" s="175"/>
      <c r="FH14" s="175"/>
      <c r="FI14" s="175"/>
      <c r="FJ14" s="175"/>
      <c r="FK14" s="175"/>
      <c r="FL14" s="175"/>
      <c r="FM14" s="175"/>
      <c r="FN14" s="175"/>
      <c r="FO14" s="175"/>
      <c r="FP14" s="175"/>
      <c r="FQ14" s="175"/>
      <c r="FR14" s="175"/>
      <c r="FS14" s="175"/>
      <c r="FT14" s="175"/>
      <c r="FU14" s="175"/>
      <c r="FV14" s="175"/>
      <c r="FW14" s="175"/>
      <c r="FX14" s="175"/>
      <c r="FY14" s="175"/>
      <c r="FZ14" s="175"/>
      <c r="GA14" s="175"/>
      <c r="GB14" s="175"/>
      <c r="GC14" s="175"/>
      <c r="GD14" s="175"/>
      <c r="GE14" s="175"/>
      <c r="GF14" s="175"/>
      <c r="GG14" s="175"/>
      <c r="GH14" s="175"/>
      <c r="GI14" s="175"/>
      <c r="GJ14" s="175"/>
      <c r="GK14" s="175"/>
      <c r="GL14" s="175"/>
      <c r="GM14" s="175"/>
      <c r="GN14" s="175"/>
      <c r="GO14" s="175"/>
      <c r="GP14" s="175"/>
      <c r="GQ14" s="175"/>
      <c r="GR14" s="175"/>
      <c r="GS14" s="175"/>
      <c r="GT14" s="175"/>
      <c r="GU14" s="175"/>
    </row>
    <row r="15" spans="1:203" s="258" customFormat="1" ht="12.75">
      <c r="A15" s="35">
        <v>2</v>
      </c>
      <c r="B15" s="79" t="s">
        <v>58</v>
      </c>
      <c r="C15" s="1" t="s">
        <v>473</v>
      </c>
      <c r="D15" s="1" t="s">
        <v>59</v>
      </c>
      <c r="E15" s="109">
        <v>2006</v>
      </c>
      <c r="F15" s="196">
        <v>103000</v>
      </c>
      <c r="G15" s="196">
        <v>103000</v>
      </c>
      <c r="H15" s="196">
        <v>96100</v>
      </c>
      <c r="I15" s="196">
        <v>76200</v>
      </c>
      <c r="J15" s="196">
        <v>26800</v>
      </c>
      <c r="K15" s="196">
        <v>0</v>
      </c>
      <c r="L15" s="196">
        <v>10000</v>
      </c>
      <c r="M15" s="1" t="s">
        <v>347</v>
      </c>
      <c r="N15" s="256"/>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75"/>
      <c r="EU15" s="175"/>
      <c r="EV15" s="175"/>
      <c r="EW15" s="175"/>
      <c r="EX15" s="175"/>
      <c r="EY15" s="175"/>
      <c r="EZ15" s="175"/>
      <c r="FA15" s="175"/>
      <c r="FB15" s="175"/>
      <c r="FC15" s="175"/>
      <c r="FD15" s="175"/>
      <c r="FE15" s="175"/>
      <c r="FF15" s="175"/>
      <c r="FG15" s="175"/>
      <c r="FH15" s="175"/>
      <c r="FI15" s="175"/>
      <c r="FJ15" s="175"/>
      <c r="FK15" s="175"/>
      <c r="FL15" s="175"/>
      <c r="FM15" s="175"/>
      <c r="FN15" s="175"/>
      <c r="FO15" s="175"/>
      <c r="FP15" s="175"/>
      <c r="FQ15" s="175"/>
      <c r="FR15" s="175"/>
      <c r="FS15" s="175"/>
      <c r="FT15" s="175"/>
      <c r="FU15" s="175"/>
      <c r="FV15" s="175"/>
      <c r="FW15" s="175"/>
      <c r="FX15" s="175"/>
      <c r="FY15" s="175"/>
      <c r="FZ15" s="175"/>
      <c r="GA15" s="175"/>
      <c r="GB15" s="175"/>
      <c r="GC15" s="175"/>
      <c r="GD15" s="175"/>
      <c r="GE15" s="175"/>
      <c r="GF15" s="175"/>
      <c r="GG15" s="175"/>
      <c r="GH15" s="175"/>
      <c r="GI15" s="175"/>
      <c r="GJ15" s="175"/>
      <c r="GK15" s="175"/>
      <c r="GL15" s="175"/>
      <c r="GM15" s="175"/>
      <c r="GN15" s="175"/>
      <c r="GO15" s="175"/>
      <c r="GP15" s="175"/>
      <c r="GQ15" s="175"/>
      <c r="GR15" s="175"/>
      <c r="GS15" s="175"/>
      <c r="GT15" s="175"/>
      <c r="GU15" s="175"/>
    </row>
    <row r="16" spans="1:203" s="258" customFormat="1" ht="25.5">
      <c r="A16" s="35">
        <v>3</v>
      </c>
      <c r="B16" s="79" t="s">
        <v>293</v>
      </c>
      <c r="C16" s="1" t="s">
        <v>473</v>
      </c>
      <c r="D16" s="1"/>
      <c r="E16" s="109"/>
      <c r="F16" s="196">
        <v>58400</v>
      </c>
      <c r="G16" s="196">
        <v>25200</v>
      </c>
      <c r="H16" s="196">
        <v>0</v>
      </c>
      <c r="I16" s="196">
        <v>14900</v>
      </c>
      <c r="J16" s="196">
        <v>10300</v>
      </c>
      <c r="K16" s="196">
        <v>0</v>
      </c>
      <c r="L16" s="196">
        <v>3000</v>
      </c>
      <c r="M16" s="1" t="s">
        <v>294</v>
      </c>
      <c r="N16" s="256"/>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row>
    <row r="17" spans="1:203" s="258" customFormat="1" ht="25.5">
      <c r="A17" s="35">
        <v>4</v>
      </c>
      <c r="B17" s="79" t="s">
        <v>60</v>
      </c>
      <c r="C17" s="1" t="s">
        <v>528</v>
      </c>
      <c r="D17" s="1" t="s">
        <v>61</v>
      </c>
      <c r="E17" s="109">
        <v>2008</v>
      </c>
      <c r="F17" s="196">
        <v>99500</v>
      </c>
      <c r="G17" s="196">
        <v>54800</v>
      </c>
      <c r="H17" s="196">
        <v>40500</v>
      </c>
      <c r="I17" s="196">
        <v>40500</v>
      </c>
      <c r="J17" s="196">
        <v>14300</v>
      </c>
      <c r="K17" s="196">
        <v>0</v>
      </c>
      <c r="L17" s="196">
        <v>5000</v>
      </c>
      <c r="M17" s="1" t="s">
        <v>449</v>
      </c>
      <c r="N17" s="256"/>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5"/>
      <c r="GF17" s="175"/>
      <c r="GG17" s="175"/>
      <c r="GH17" s="175"/>
      <c r="GI17" s="175"/>
      <c r="GJ17" s="175"/>
      <c r="GK17" s="175"/>
      <c r="GL17" s="175"/>
      <c r="GM17" s="175"/>
      <c r="GN17" s="175"/>
      <c r="GO17" s="175"/>
      <c r="GP17" s="175"/>
      <c r="GQ17" s="175"/>
      <c r="GR17" s="175"/>
      <c r="GS17" s="175"/>
      <c r="GT17" s="175"/>
      <c r="GU17" s="175"/>
    </row>
    <row r="18" spans="1:203" s="257" customFormat="1" ht="13.5">
      <c r="A18" s="36" t="s">
        <v>662</v>
      </c>
      <c r="B18" s="251" t="s">
        <v>1726</v>
      </c>
      <c r="C18" s="100"/>
      <c r="D18" s="100"/>
      <c r="E18" s="252"/>
      <c r="F18" s="253">
        <v>88000</v>
      </c>
      <c r="G18" s="253">
        <v>88000</v>
      </c>
      <c r="H18" s="253">
        <v>22200</v>
      </c>
      <c r="I18" s="253">
        <v>4800</v>
      </c>
      <c r="J18" s="253">
        <v>83200</v>
      </c>
      <c r="K18" s="253">
        <v>0</v>
      </c>
      <c r="L18" s="253">
        <v>8260</v>
      </c>
      <c r="M18" s="100"/>
      <c r="N18" s="254"/>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5"/>
      <c r="EN18" s="255"/>
      <c r="EO18" s="255"/>
      <c r="EP18" s="255"/>
      <c r="EQ18" s="255"/>
      <c r="ER18" s="255"/>
      <c r="ES18" s="255"/>
      <c r="ET18" s="255"/>
      <c r="EU18" s="255"/>
      <c r="EV18" s="255"/>
      <c r="EW18" s="255"/>
      <c r="EX18" s="255"/>
      <c r="EY18" s="255"/>
      <c r="EZ18" s="255"/>
      <c r="FA18" s="255"/>
      <c r="FB18" s="255"/>
      <c r="FC18" s="255"/>
      <c r="FD18" s="255"/>
      <c r="FE18" s="255"/>
      <c r="FF18" s="255"/>
      <c r="FG18" s="255"/>
      <c r="FH18" s="255"/>
      <c r="FI18" s="255"/>
      <c r="FJ18" s="255"/>
      <c r="FK18" s="255"/>
      <c r="FL18" s="255"/>
      <c r="FM18" s="255"/>
      <c r="FN18" s="255"/>
      <c r="FO18" s="255"/>
      <c r="FP18" s="255"/>
      <c r="FQ18" s="255"/>
      <c r="FR18" s="255"/>
      <c r="FS18" s="255"/>
      <c r="FT18" s="255"/>
      <c r="FU18" s="255"/>
      <c r="FV18" s="255"/>
      <c r="FW18" s="255"/>
      <c r="FX18" s="255"/>
      <c r="FY18" s="255"/>
      <c r="FZ18" s="255"/>
      <c r="GA18" s="255"/>
      <c r="GB18" s="255"/>
      <c r="GC18" s="255"/>
      <c r="GD18" s="255"/>
      <c r="GE18" s="255"/>
      <c r="GF18" s="255"/>
      <c r="GG18" s="255"/>
      <c r="GH18" s="255"/>
      <c r="GI18" s="255"/>
      <c r="GJ18" s="255"/>
      <c r="GK18" s="255"/>
      <c r="GL18" s="255"/>
      <c r="GM18" s="255"/>
      <c r="GN18" s="255"/>
      <c r="GO18" s="255"/>
      <c r="GP18" s="255"/>
      <c r="GQ18" s="255"/>
      <c r="GR18" s="255"/>
      <c r="GS18" s="255"/>
      <c r="GT18" s="255"/>
      <c r="GU18" s="255"/>
    </row>
    <row r="19" spans="1:203" s="258" customFormat="1" ht="12.75">
      <c r="A19" s="35">
        <v>1</v>
      </c>
      <c r="B19" s="79" t="s">
        <v>62</v>
      </c>
      <c r="C19" s="1" t="s">
        <v>473</v>
      </c>
      <c r="D19" s="1" t="s">
        <v>63</v>
      </c>
      <c r="E19" s="109">
        <v>2010</v>
      </c>
      <c r="F19" s="196">
        <v>88000</v>
      </c>
      <c r="G19" s="196">
        <v>88000</v>
      </c>
      <c r="H19" s="196">
        <v>22200</v>
      </c>
      <c r="I19" s="196">
        <v>4800</v>
      </c>
      <c r="J19" s="196">
        <v>83200</v>
      </c>
      <c r="K19" s="196">
        <v>0</v>
      </c>
      <c r="L19" s="196">
        <v>8260</v>
      </c>
      <c r="M19" s="1" t="s">
        <v>347</v>
      </c>
      <c r="N19" s="256"/>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row>
    <row r="20" spans="1:204" s="260" customFormat="1" ht="32.25" customHeight="1">
      <c r="A20" s="5" t="s">
        <v>646</v>
      </c>
      <c r="B20" s="247" t="s">
        <v>65</v>
      </c>
      <c r="C20" s="65"/>
      <c r="D20" s="75"/>
      <c r="E20" s="248"/>
      <c r="F20" s="192">
        <v>305961.903</v>
      </c>
      <c r="G20" s="192">
        <v>49244.3612</v>
      </c>
      <c r="H20" s="192">
        <v>21471</v>
      </c>
      <c r="I20" s="192">
        <v>21471</v>
      </c>
      <c r="J20" s="192">
        <v>27773.361200000003</v>
      </c>
      <c r="K20" s="192">
        <v>0</v>
      </c>
      <c r="L20" s="192">
        <v>10740</v>
      </c>
      <c r="M20" s="64"/>
      <c r="N20" s="249"/>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CI20" s="250"/>
      <c r="CJ20" s="250"/>
      <c r="CK20" s="250"/>
      <c r="CL20" s="250"/>
      <c r="CM20" s="250"/>
      <c r="CN20" s="250"/>
      <c r="CO20" s="250"/>
      <c r="CP20" s="250"/>
      <c r="CQ20" s="250"/>
      <c r="CR20" s="250"/>
      <c r="CS20" s="250"/>
      <c r="CT20" s="250"/>
      <c r="CU20" s="250"/>
      <c r="CV20" s="250"/>
      <c r="CW20" s="250"/>
      <c r="CX20" s="250"/>
      <c r="CY20" s="250"/>
      <c r="CZ20" s="250"/>
      <c r="DA20" s="250"/>
      <c r="DB20" s="250"/>
      <c r="DC20" s="250"/>
      <c r="DD20" s="250"/>
      <c r="DE20" s="250"/>
      <c r="DF20" s="250"/>
      <c r="DG20" s="250"/>
      <c r="DH20" s="250"/>
      <c r="DI20" s="250"/>
      <c r="DJ20" s="250"/>
      <c r="DK20" s="250"/>
      <c r="DL20" s="250"/>
      <c r="DM20" s="250"/>
      <c r="DN20" s="250"/>
      <c r="DO20" s="250"/>
      <c r="DP20" s="250"/>
      <c r="DQ20" s="250"/>
      <c r="DR20" s="250"/>
      <c r="DS20" s="250"/>
      <c r="DT20" s="250"/>
      <c r="DU20" s="250"/>
      <c r="DV20" s="250"/>
      <c r="DW20" s="250"/>
      <c r="DX20" s="250"/>
      <c r="DY20" s="250"/>
      <c r="DZ20" s="250"/>
      <c r="EA20" s="250"/>
      <c r="EB20" s="250"/>
      <c r="EC20" s="250"/>
      <c r="ED20" s="250"/>
      <c r="EE20" s="250"/>
      <c r="EF20" s="250"/>
      <c r="EG20" s="250"/>
      <c r="EH20" s="250"/>
      <c r="EI20" s="250"/>
      <c r="EJ20" s="250"/>
      <c r="EK20" s="250"/>
      <c r="EL20" s="250"/>
      <c r="EM20" s="250"/>
      <c r="EN20" s="250"/>
      <c r="EO20" s="250"/>
      <c r="EP20" s="250"/>
      <c r="EQ20" s="250"/>
      <c r="ER20" s="250"/>
      <c r="ES20" s="250"/>
      <c r="ET20" s="250"/>
      <c r="EU20" s="250"/>
      <c r="EV20" s="250"/>
      <c r="EW20" s="250"/>
      <c r="EX20" s="250"/>
      <c r="EY20" s="250"/>
      <c r="EZ20" s="250"/>
      <c r="FA20" s="250"/>
      <c r="FB20" s="250"/>
      <c r="FC20" s="250"/>
      <c r="FD20" s="250"/>
      <c r="FE20" s="250"/>
      <c r="FF20" s="250"/>
      <c r="FG20" s="250"/>
      <c r="FH20" s="250"/>
      <c r="FI20" s="250"/>
      <c r="FJ20" s="250"/>
      <c r="FK20" s="250"/>
      <c r="FL20" s="250"/>
      <c r="FM20" s="250"/>
      <c r="FN20" s="250"/>
      <c r="FO20" s="250"/>
      <c r="FP20" s="250"/>
      <c r="FQ20" s="250"/>
      <c r="FR20" s="250"/>
      <c r="FS20" s="250"/>
      <c r="FT20" s="250"/>
      <c r="FU20" s="250"/>
      <c r="FV20" s="250"/>
      <c r="FW20" s="250"/>
      <c r="FX20" s="250"/>
      <c r="FY20" s="250"/>
      <c r="FZ20" s="250"/>
      <c r="GA20" s="250"/>
      <c r="GB20" s="250"/>
      <c r="GC20" s="250"/>
      <c r="GD20" s="250"/>
      <c r="GE20" s="250"/>
      <c r="GF20" s="250"/>
      <c r="GG20" s="250"/>
      <c r="GH20" s="250"/>
      <c r="GI20" s="250"/>
      <c r="GJ20" s="250"/>
      <c r="GK20" s="250"/>
      <c r="GL20" s="250"/>
      <c r="GM20" s="250"/>
      <c r="GN20" s="250"/>
      <c r="GO20" s="250"/>
      <c r="GP20" s="250"/>
      <c r="GQ20" s="250"/>
      <c r="GR20" s="250"/>
      <c r="GS20" s="250"/>
      <c r="GT20" s="250"/>
      <c r="GU20" s="250"/>
      <c r="GV20" s="259"/>
    </row>
    <row r="21" spans="1:203" s="258" customFormat="1" ht="34.5" customHeight="1">
      <c r="A21" s="19">
        <v>1</v>
      </c>
      <c r="B21" s="18" t="s">
        <v>373</v>
      </c>
      <c r="C21" s="1" t="s">
        <v>648</v>
      </c>
      <c r="D21" s="1" t="s">
        <v>1632</v>
      </c>
      <c r="E21" s="109">
        <v>2011</v>
      </c>
      <c r="F21" s="196">
        <v>14647</v>
      </c>
      <c r="G21" s="196">
        <v>5858.8</v>
      </c>
      <c r="H21" s="196">
        <v>0</v>
      </c>
      <c r="I21" s="196">
        <v>0</v>
      </c>
      <c r="J21" s="196">
        <v>5858.8</v>
      </c>
      <c r="K21" s="196">
        <v>0</v>
      </c>
      <c r="L21" s="196">
        <v>2900</v>
      </c>
      <c r="M21" s="1" t="s">
        <v>701</v>
      </c>
      <c r="N21" s="256"/>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row>
    <row r="22" spans="1:203" s="258" customFormat="1" ht="34.5" customHeight="1">
      <c r="A22" s="19">
        <v>2</v>
      </c>
      <c r="B22" s="18" t="s">
        <v>374</v>
      </c>
      <c r="C22" s="1" t="s">
        <v>1632</v>
      </c>
      <c r="D22" s="1" t="s">
        <v>1632</v>
      </c>
      <c r="E22" s="109">
        <v>2011</v>
      </c>
      <c r="F22" s="196">
        <v>14999</v>
      </c>
      <c r="G22" s="196">
        <v>5999.6</v>
      </c>
      <c r="H22" s="196">
        <v>0</v>
      </c>
      <c r="I22" s="196">
        <v>0</v>
      </c>
      <c r="J22" s="196">
        <v>5999.6</v>
      </c>
      <c r="K22" s="196">
        <v>0</v>
      </c>
      <c r="L22" s="196">
        <v>3000</v>
      </c>
      <c r="M22" s="1" t="s">
        <v>701</v>
      </c>
      <c r="N22" s="256"/>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row>
    <row r="23" spans="1:203" s="258" customFormat="1" ht="34.5" customHeight="1">
      <c r="A23" s="19">
        <v>3</v>
      </c>
      <c r="B23" s="18" t="s">
        <v>375</v>
      </c>
      <c r="C23" s="1" t="s">
        <v>965</v>
      </c>
      <c r="D23" s="1" t="s">
        <v>965</v>
      </c>
      <c r="E23" s="109">
        <v>2011</v>
      </c>
      <c r="F23" s="196">
        <v>9511.903</v>
      </c>
      <c r="G23" s="196">
        <v>3804.7612000000004</v>
      </c>
      <c r="H23" s="196">
        <v>0</v>
      </c>
      <c r="I23" s="196">
        <v>0</v>
      </c>
      <c r="J23" s="196">
        <v>3804.7612000000004</v>
      </c>
      <c r="K23" s="196">
        <v>0</v>
      </c>
      <c r="L23" s="196">
        <v>620</v>
      </c>
      <c r="M23" s="1" t="s">
        <v>701</v>
      </c>
      <c r="N23" s="256"/>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c r="FW23" s="175"/>
      <c r="FX23" s="175"/>
      <c r="FY23" s="175"/>
      <c r="FZ23" s="175"/>
      <c r="GA23" s="175"/>
      <c r="GB23" s="175"/>
      <c r="GC23" s="175"/>
      <c r="GD23" s="175"/>
      <c r="GE23" s="175"/>
      <c r="GF23" s="175"/>
      <c r="GG23" s="175"/>
      <c r="GH23" s="175"/>
      <c r="GI23" s="175"/>
      <c r="GJ23" s="175"/>
      <c r="GK23" s="175"/>
      <c r="GL23" s="175"/>
      <c r="GM23" s="175"/>
      <c r="GN23" s="175"/>
      <c r="GO23" s="175"/>
      <c r="GP23" s="175"/>
      <c r="GQ23" s="175"/>
      <c r="GR23" s="175"/>
      <c r="GS23" s="175"/>
      <c r="GT23" s="175"/>
      <c r="GU23" s="175"/>
    </row>
    <row r="24" spans="1:203" s="258" customFormat="1" ht="25.5">
      <c r="A24" s="19">
        <v>4</v>
      </c>
      <c r="B24" s="18" t="s">
        <v>66</v>
      </c>
      <c r="C24" s="1" t="s">
        <v>473</v>
      </c>
      <c r="D24" s="1" t="s">
        <v>473</v>
      </c>
      <c r="E24" s="109">
        <v>2011</v>
      </c>
      <c r="F24" s="196">
        <v>40000</v>
      </c>
      <c r="G24" s="196">
        <v>3000</v>
      </c>
      <c r="H24" s="196">
        <v>0</v>
      </c>
      <c r="I24" s="196">
        <v>0</v>
      </c>
      <c r="J24" s="196">
        <v>3000</v>
      </c>
      <c r="K24" s="196">
        <v>0</v>
      </c>
      <c r="L24" s="196">
        <v>1500</v>
      </c>
      <c r="M24" s="1" t="s">
        <v>67</v>
      </c>
      <c r="N24" s="256"/>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c r="GH24" s="175"/>
      <c r="GI24" s="175"/>
      <c r="GJ24" s="175"/>
      <c r="GK24" s="175"/>
      <c r="GL24" s="175"/>
      <c r="GM24" s="175"/>
      <c r="GN24" s="175"/>
      <c r="GO24" s="175"/>
      <c r="GP24" s="175"/>
      <c r="GQ24" s="175"/>
      <c r="GR24" s="175"/>
      <c r="GS24" s="175"/>
      <c r="GT24" s="175"/>
      <c r="GU24" s="175"/>
    </row>
    <row r="25" spans="1:203" s="258" customFormat="1" ht="12.75">
      <c r="A25" s="19">
        <v>5</v>
      </c>
      <c r="B25" s="18" t="s">
        <v>1400</v>
      </c>
      <c r="C25" s="1" t="s">
        <v>1611</v>
      </c>
      <c r="D25" s="1" t="s">
        <v>1481</v>
      </c>
      <c r="E25" s="109">
        <v>2011</v>
      </c>
      <c r="F25" s="196">
        <v>91605</v>
      </c>
      <c r="G25" s="196">
        <v>18938</v>
      </c>
      <c r="H25" s="196">
        <v>17757</v>
      </c>
      <c r="I25" s="196">
        <v>17757</v>
      </c>
      <c r="J25" s="196">
        <v>1181</v>
      </c>
      <c r="K25" s="196">
        <v>0</v>
      </c>
      <c r="L25" s="196">
        <v>1180</v>
      </c>
      <c r="M25" s="1" t="s">
        <v>697</v>
      </c>
      <c r="N25" s="256"/>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5"/>
      <c r="DH25" s="175"/>
      <c r="DI25" s="175"/>
      <c r="DJ25" s="175"/>
      <c r="DK25" s="175"/>
      <c r="DL25" s="175"/>
      <c r="DM25" s="175"/>
      <c r="DN25" s="175"/>
      <c r="DO25" s="175"/>
      <c r="DP25" s="175"/>
      <c r="DQ25" s="175"/>
      <c r="DR25" s="175"/>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c r="FG25" s="175"/>
      <c r="FH25" s="175"/>
      <c r="FI25" s="175"/>
      <c r="FJ25" s="175"/>
      <c r="FK25" s="175"/>
      <c r="FL25" s="175"/>
      <c r="FM25" s="175"/>
      <c r="FN25" s="175"/>
      <c r="FO25" s="175"/>
      <c r="FP25" s="175"/>
      <c r="FQ25" s="175"/>
      <c r="FR25" s="175"/>
      <c r="FS25" s="175"/>
      <c r="FT25" s="175"/>
      <c r="FU25" s="175"/>
      <c r="FV25" s="175"/>
      <c r="FW25" s="175"/>
      <c r="FX25" s="175"/>
      <c r="FY25" s="175"/>
      <c r="FZ25" s="175"/>
      <c r="GA25" s="175"/>
      <c r="GB25" s="175"/>
      <c r="GC25" s="175"/>
      <c r="GD25" s="175"/>
      <c r="GE25" s="175"/>
      <c r="GF25" s="175"/>
      <c r="GG25" s="175"/>
      <c r="GH25" s="175"/>
      <c r="GI25" s="175"/>
      <c r="GJ25" s="175"/>
      <c r="GK25" s="175"/>
      <c r="GL25" s="175"/>
      <c r="GM25" s="175"/>
      <c r="GN25" s="175"/>
      <c r="GO25" s="175"/>
      <c r="GP25" s="175"/>
      <c r="GQ25" s="175"/>
      <c r="GR25" s="175"/>
      <c r="GS25" s="175"/>
      <c r="GT25" s="175"/>
      <c r="GU25" s="175"/>
    </row>
    <row r="26" spans="1:203" s="258" customFormat="1" ht="12.75">
      <c r="A26" s="19">
        <v>6</v>
      </c>
      <c r="B26" s="18" t="s">
        <v>1401</v>
      </c>
      <c r="C26" s="1" t="s">
        <v>965</v>
      </c>
      <c r="D26" s="1" t="s">
        <v>965</v>
      </c>
      <c r="E26" s="109"/>
      <c r="F26" s="196">
        <v>68221</v>
      </c>
      <c r="G26" s="196">
        <v>3781</v>
      </c>
      <c r="H26" s="196">
        <v>2899</v>
      </c>
      <c r="I26" s="196">
        <v>2899</v>
      </c>
      <c r="J26" s="196">
        <v>882</v>
      </c>
      <c r="K26" s="196">
        <v>0</v>
      </c>
      <c r="L26" s="196">
        <v>700</v>
      </c>
      <c r="M26" s="1" t="s">
        <v>697</v>
      </c>
      <c r="N26" s="256"/>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c r="FG26" s="175"/>
      <c r="FH26" s="175"/>
      <c r="FI26" s="175"/>
      <c r="FJ26" s="175"/>
      <c r="FK26" s="175"/>
      <c r="FL26" s="175"/>
      <c r="FM26" s="175"/>
      <c r="FN26" s="175"/>
      <c r="FO26" s="175"/>
      <c r="FP26" s="175"/>
      <c r="FQ26" s="175"/>
      <c r="FR26" s="175"/>
      <c r="FS26" s="175"/>
      <c r="FT26" s="175"/>
      <c r="FU26" s="175"/>
      <c r="FV26" s="175"/>
      <c r="FW26" s="175"/>
      <c r="FX26" s="175"/>
      <c r="FY26" s="175"/>
      <c r="FZ26" s="175"/>
      <c r="GA26" s="175"/>
      <c r="GB26" s="175"/>
      <c r="GC26" s="175"/>
      <c r="GD26" s="175"/>
      <c r="GE26" s="175"/>
      <c r="GF26" s="175"/>
      <c r="GG26" s="175"/>
      <c r="GH26" s="175"/>
      <c r="GI26" s="175"/>
      <c r="GJ26" s="175"/>
      <c r="GK26" s="175"/>
      <c r="GL26" s="175"/>
      <c r="GM26" s="175"/>
      <c r="GN26" s="175"/>
      <c r="GO26" s="175"/>
      <c r="GP26" s="175"/>
      <c r="GQ26" s="175"/>
      <c r="GR26" s="175"/>
      <c r="GS26" s="175"/>
      <c r="GT26" s="175"/>
      <c r="GU26" s="175"/>
    </row>
    <row r="27" spans="1:203" s="258" customFormat="1" ht="25.5">
      <c r="A27" s="29">
        <v>7</v>
      </c>
      <c r="B27" s="28" t="s">
        <v>372</v>
      </c>
      <c r="C27" s="103" t="s">
        <v>473</v>
      </c>
      <c r="D27" s="103" t="s">
        <v>473</v>
      </c>
      <c r="E27" s="261"/>
      <c r="F27" s="209">
        <v>66978</v>
      </c>
      <c r="G27" s="209">
        <v>7862.2</v>
      </c>
      <c r="H27" s="209">
        <v>815</v>
      </c>
      <c r="I27" s="209">
        <v>815</v>
      </c>
      <c r="J27" s="209">
        <v>7047.2</v>
      </c>
      <c r="K27" s="209">
        <v>0</v>
      </c>
      <c r="L27" s="209">
        <v>840</v>
      </c>
      <c r="M27" s="103" t="s">
        <v>68</v>
      </c>
      <c r="N27" s="262"/>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row>
    <row r="28" spans="1:203" s="258" customFormat="1" ht="12.75">
      <c r="A28" s="6"/>
      <c r="B28" s="263"/>
      <c r="C28" s="172"/>
      <c r="D28" s="172"/>
      <c r="E28" s="264"/>
      <c r="F28" s="173"/>
      <c r="G28" s="265"/>
      <c r="H28" s="173"/>
      <c r="I28" s="173"/>
      <c r="J28" s="173"/>
      <c r="K28" s="173"/>
      <c r="L28" s="173"/>
      <c r="M28" s="172"/>
      <c r="N28" s="172"/>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c r="DS28" s="175"/>
      <c r="DT28" s="175"/>
      <c r="DU28" s="175"/>
      <c r="DV28" s="175"/>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c r="FG28" s="175"/>
      <c r="FH28" s="175"/>
      <c r="FI28" s="175"/>
      <c r="FJ28" s="175"/>
      <c r="FK28" s="175"/>
      <c r="FL28" s="175"/>
      <c r="FM28" s="175"/>
      <c r="FN28" s="175"/>
      <c r="FO28" s="175"/>
      <c r="FP28" s="175"/>
      <c r="FQ28" s="175"/>
      <c r="FR28" s="175"/>
      <c r="FS28" s="175"/>
      <c r="FT28" s="175"/>
      <c r="FU28" s="175"/>
      <c r="FV28" s="175"/>
      <c r="FW28" s="175"/>
      <c r="FX28" s="175"/>
      <c r="FY28" s="175"/>
      <c r="FZ28" s="175"/>
      <c r="GA28" s="175"/>
      <c r="GB28" s="175"/>
      <c r="GC28" s="175"/>
      <c r="GD28" s="175"/>
      <c r="GE28" s="175"/>
      <c r="GF28" s="175"/>
      <c r="GG28" s="175"/>
      <c r="GH28" s="175"/>
      <c r="GI28" s="175"/>
      <c r="GJ28" s="175"/>
      <c r="GK28" s="175"/>
      <c r="GL28" s="175"/>
      <c r="GM28" s="175"/>
      <c r="GN28" s="175"/>
      <c r="GO28" s="175"/>
      <c r="GP28" s="175"/>
      <c r="GQ28" s="175"/>
      <c r="GR28" s="175"/>
      <c r="GS28" s="175"/>
      <c r="GT28" s="175"/>
      <c r="GU28" s="175"/>
    </row>
    <row r="29" spans="1:203" s="258" customFormat="1" ht="12.75">
      <c r="A29" s="6"/>
      <c r="B29" s="263"/>
      <c r="C29" s="172"/>
      <c r="D29" s="172"/>
      <c r="E29" s="264"/>
      <c r="F29" s="173"/>
      <c r="G29" s="265"/>
      <c r="H29" s="173"/>
      <c r="I29" s="173"/>
      <c r="J29" s="173"/>
      <c r="K29" s="173"/>
      <c r="L29" s="173"/>
      <c r="M29" s="172"/>
      <c r="N29" s="172"/>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175"/>
      <c r="FN29" s="175"/>
      <c r="FO29" s="175"/>
      <c r="FP29" s="175"/>
      <c r="FQ29" s="175"/>
      <c r="FR29" s="175"/>
      <c r="FS29" s="175"/>
      <c r="FT29" s="175"/>
      <c r="FU29" s="175"/>
      <c r="FV29" s="175"/>
      <c r="FW29" s="175"/>
      <c r="FX29" s="175"/>
      <c r="FY29" s="175"/>
      <c r="FZ29" s="175"/>
      <c r="GA29" s="175"/>
      <c r="GB29" s="175"/>
      <c r="GC29" s="175"/>
      <c r="GD29" s="175"/>
      <c r="GE29" s="175"/>
      <c r="GF29" s="175"/>
      <c r="GG29" s="175"/>
      <c r="GH29" s="175"/>
      <c r="GI29" s="175"/>
      <c r="GJ29" s="175"/>
      <c r="GK29" s="175"/>
      <c r="GL29" s="175"/>
      <c r="GM29" s="175"/>
      <c r="GN29" s="175"/>
      <c r="GO29" s="175"/>
      <c r="GP29" s="175"/>
      <c r="GQ29" s="175"/>
      <c r="GR29" s="175"/>
      <c r="GS29" s="175"/>
      <c r="GT29" s="175"/>
      <c r="GU29" s="175"/>
    </row>
    <row r="30" spans="1:203" s="258" customFormat="1" ht="12.75">
      <c r="A30" s="6"/>
      <c r="B30" s="263"/>
      <c r="C30" s="172"/>
      <c r="D30" s="172"/>
      <c r="E30" s="264"/>
      <c r="F30" s="173"/>
      <c r="G30" s="265"/>
      <c r="H30" s="173"/>
      <c r="I30" s="173"/>
      <c r="J30" s="173"/>
      <c r="K30" s="173"/>
      <c r="L30" s="173"/>
      <c r="M30" s="172"/>
      <c r="N30" s="172"/>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5"/>
      <c r="DI30" s="175"/>
      <c r="DJ30" s="175"/>
      <c r="DK30" s="175"/>
      <c r="DL30" s="175"/>
      <c r="DM30" s="175"/>
      <c r="DN30" s="175"/>
      <c r="DO30" s="175"/>
      <c r="DP30" s="175"/>
      <c r="DQ30" s="175"/>
      <c r="DR30" s="175"/>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c r="FG30" s="175"/>
      <c r="FH30" s="175"/>
      <c r="FI30" s="175"/>
      <c r="FJ30" s="175"/>
      <c r="FK30" s="175"/>
      <c r="FL30" s="175"/>
      <c r="FM30" s="175"/>
      <c r="FN30" s="175"/>
      <c r="FO30" s="175"/>
      <c r="FP30" s="175"/>
      <c r="FQ30" s="175"/>
      <c r="FR30" s="175"/>
      <c r="FS30" s="175"/>
      <c r="FT30" s="175"/>
      <c r="FU30" s="175"/>
      <c r="FV30" s="175"/>
      <c r="FW30" s="175"/>
      <c r="FX30" s="175"/>
      <c r="FY30" s="175"/>
      <c r="FZ30" s="175"/>
      <c r="GA30" s="175"/>
      <c r="GB30" s="175"/>
      <c r="GC30" s="175"/>
      <c r="GD30" s="175"/>
      <c r="GE30" s="175"/>
      <c r="GF30" s="175"/>
      <c r="GG30" s="175"/>
      <c r="GH30" s="175"/>
      <c r="GI30" s="175"/>
      <c r="GJ30" s="175"/>
      <c r="GK30" s="175"/>
      <c r="GL30" s="175"/>
      <c r="GM30" s="175"/>
      <c r="GN30" s="175"/>
      <c r="GO30" s="175"/>
      <c r="GP30" s="175"/>
      <c r="GQ30" s="175"/>
      <c r="GR30" s="175"/>
      <c r="GS30" s="175"/>
      <c r="GT30" s="175"/>
      <c r="GU30" s="175"/>
    </row>
    <row r="31" spans="1:203" s="258" customFormat="1" ht="12.75">
      <c r="A31" s="6"/>
      <c r="B31" s="263"/>
      <c r="C31" s="172"/>
      <c r="D31" s="172"/>
      <c r="E31" s="264"/>
      <c r="F31" s="173"/>
      <c r="G31" s="265"/>
      <c r="H31" s="173"/>
      <c r="I31" s="173"/>
      <c r="J31" s="173"/>
      <c r="K31" s="173"/>
      <c r="L31" s="173"/>
      <c r="M31" s="172"/>
      <c r="N31" s="172"/>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175"/>
      <c r="FN31" s="175"/>
      <c r="FO31" s="175"/>
      <c r="FP31" s="175"/>
      <c r="FQ31" s="175"/>
      <c r="FR31" s="175"/>
      <c r="FS31" s="175"/>
      <c r="FT31" s="175"/>
      <c r="FU31" s="175"/>
      <c r="FV31" s="175"/>
      <c r="FW31" s="175"/>
      <c r="FX31" s="175"/>
      <c r="FY31" s="175"/>
      <c r="FZ31" s="175"/>
      <c r="GA31" s="175"/>
      <c r="GB31" s="175"/>
      <c r="GC31" s="175"/>
      <c r="GD31" s="175"/>
      <c r="GE31" s="175"/>
      <c r="GF31" s="175"/>
      <c r="GG31" s="175"/>
      <c r="GH31" s="175"/>
      <c r="GI31" s="175"/>
      <c r="GJ31" s="175"/>
      <c r="GK31" s="175"/>
      <c r="GL31" s="175"/>
      <c r="GM31" s="175"/>
      <c r="GN31" s="175"/>
      <c r="GO31" s="175"/>
      <c r="GP31" s="175"/>
      <c r="GQ31" s="175"/>
      <c r="GR31" s="175"/>
      <c r="GS31" s="175"/>
      <c r="GT31" s="175"/>
      <c r="GU31" s="175"/>
    </row>
    <row r="32" spans="1:203" s="258" customFormat="1" ht="12.75">
      <c r="A32" s="6"/>
      <c r="B32" s="263"/>
      <c r="C32" s="172"/>
      <c r="D32" s="172"/>
      <c r="E32" s="264"/>
      <c r="F32" s="173"/>
      <c r="G32" s="265"/>
      <c r="H32" s="173"/>
      <c r="I32" s="173"/>
      <c r="J32" s="173"/>
      <c r="K32" s="173"/>
      <c r="L32" s="173"/>
      <c r="M32" s="172"/>
      <c r="N32" s="172"/>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5"/>
      <c r="DE32" s="175"/>
      <c r="DF32" s="175"/>
      <c r="DG32" s="175"/>
      <c r="DH32" s="175"/>
      <c r="DI32" s="175"/>
      <c r="DJ32" s="175"/>
      <c r="DK32" s="175"/>
      <c r="DL32" s="175"/>
      <c r="DM32" s="175"/>
      <c r="DN32" s="175"/>
      <c r="DO32" s="175"/>
      <c r="DP32" s="175"/>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c r="GE32" s="175"/>
      <c r="GF32" s="175"/>
      <c r="GG32" s="175"/>
      <c r="GH32" s="175"/>
      <c r="GI32" s="175"/>
      <c r="GJ32" s="175"/>
      <c r="GK32" s="175"/>
      <c r="GL32" s="175"/>
      <c r="GM32" s="175"/>
      <c r="GN32" s="175"/>
      <c r="GO32" s="175"/>
      <c r="GP32" s="175"/>
      <c r="GQ32" s="175"/>
      <c r="GR32" s="175"/>
      <c r="GS32" s="175"/>
      <c r="GT32" s="175"/>
      <c r="GU32" s="175"/>
    </row>
    <row r="33" spans="1:203" s="258" customFormat="1" ht="12.75">
      <c r="A33" s="6"/>
      <c r="B33" s="263"/>
      <c r="C33" s="172"/>
      <c r="D33" s="172"/>
      <c r="E33" s="264"/>
      <c r="F33" s="173"/>
      <c r="G33" s="265"/>
      <c r="H33" s="173"/>
      <c r="I33" s="173"/>
      <c r="J33" s="173"/>
      <c r="K33" s="173"/>
      <c r="L33" s="173"/>
      <c r="M33" s="172"/>
      <c r="N33" s="172"/>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c r="ES33" s="175"/>
      <c r="ET33" s="175"/>
      <c r="EU33" s="175"/>
      <c r="EV33" s="175"/>
      <c r="EW33" s="175"/>
      <c r="EX33" s="175"/>
      <c r="EY33" s="175"/>
      <c r="EZ33" s="175"/>
      <c r="FA33" s="175"/>
      <c r="FB33" s="175"/>
      <c r="FC33" s="175"/>
      <c r="FD33" s="175"/>
      <c r="FE33" s="175"/>
      <c r="FF33" s="175"/>
      <c r="FG33" s="175"/>
      <c r="FH33" s="175"/>
      <c r="FI33" s="175"/>
      <c r="FJ33" s="175"/>
      <c r="FK33" s="175"/>
      <c r="FL33" s="175"/>
      <c r="FM33" s="175"/>
      <c r="FN33" s="175"/>
      <c r="FO33" s="175"/>
      <c r="FP33" s="175"/>
      <c r="FQ33" s="175"/>
      <c r="FR33" s="175"/>
      <c r="FS33" s="175"/>
      <c r="FT33" s="175"/>
      <c r="FU33" s="175"/>
      <c r="FV33" s="175"/>
      <c r="FW33" s="175"/>
      <c r="FX33" s="175"/>
      <c r="FY33" s="175"/>
      <c r="FZ33" s="175"/>
      <c r="GA33" s="175"/>
      <c r="GB33" s="175"/>
      <c r="GC33" s="175"/>
      <c r="GD33" s="175"/>
      <c r="GE33" s="175"/>
      <c r="GF33" s="175"/>
      <c r="GG33" s="175"/>
      <c r="GH33" s="175"/>
      <c r="GI33" s="175"/>
      <c r="GJ33" s="175"/>
      <c r="GK33" s="175"/>
      <c r="GL33" s="175"/>
      <c r="GM33" s="175"/>
      <c r="GN33" s="175"/>
      <c r="GO33" s="175"/>
      <c r="GP33" s="175"/>
      <c r="GQ33" s="175"/>
      <c r="GR33" s="175"/>
      <c r="GS33" s="175"/>
      <c r="GT33" s="175"/>
      <c r="GU33" s="175"/>
    </row>
    <row r="34" spans="1:203" s="258" customFormat="1" ht="12.75">
      <c r="A34" s="6"/>
      <c r="B34" s="263"/>
      <c r="C34" s="172"/>
      <c r="D34" s="172"/>
      <c r="E34" s="264"/>
      <c r="F34" s="173"/>
      <c r="G34" s="265"/>
      <c r="H34" s="173"/>
      <c r="I34" s="173"/>
      <c r="J34" s="173"/>
      <c r="K34" s="173"/>
      <c r="L34" s="173"/>
      <c r="M34" s="172"/>
      <c r="N34" s="172"/>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5"/>
      <c r="ES34" s="175"/>
      <c r="ET34" s="175"/>
      <c r="EU34" s="175"/>
      <c r="EV34" s="175"/>
      <c r="EW34" s="175"/>
      <c r="EX34" s="175"/>
      <c r="EY34" s="175"/>
      <c r="EZ34" s="175"/>
      <c r="FA34" s="175"/>
      <c r="FB34" s="175"/>
      <c r="FC34" s="175"/>
      <c r="FD34" s="175"/>
      <c r="FE34" s="175"/>
      <c r="FF34" s="175"/>
      <c r="FG34" s="175"/>
      <c r="FH34" s="175"/>
      <c r="FI34" s="175"/>
      <c r="FJ34" s="175"/>
      <c r="FK34" s="175"/>
      <c r="FL34" s="175"/>
      <c r="FM34" s="175"/>
      <c r="FN34" s="175"/>
      <c r="FO34" s="175"/>
      <c r="FP34" s="175"/>
      <c r="FQ34" s="175"/>
      <c r="FR34" s="175"/>
      <c r="FS34" s="175"/>
      <c r="FT34" s="175"/>
      <c r="FU34" s="175"/>
      <c r="FV34" s="175"/>
      <c r="FW34" s="175"/>
      <c r="FX34" s="175"/>
      <c r="FY34" s="175"/>
      <c r="FZ34" s="175"/>
      <c r="GA34" s="175"/>
      <c r="GB34" s="175"/>
      <c r="GC34" s="175"/>
      <c r="GD34" s="175"/>
      <c r="GE34" s="175"/>
      <c r="GF34" s="175"/>
      <c r="GG34" s="175"/>
      <c r="GH34" s="175"/>
      <c r="GI34" s="175"/>
      <c r="GJ34" s="175"/>
      <c r="GK34" s="175"/>
      <c r="GL34" s="175"/>
      <c r="GM34" s="175"/>
      <c r="GN34" s="175"/>
      <c r="GO34" s="175"/>
      <c r="GP34" s="175"/>
      <c r="GQ34" s="175"/>
      <c r="GR34" s="175"/>
      <c r="GS34" s="175"/>
      <c r="GT34" s="175"/>
      <c r="GU34" s="175"/>
    </row>
    <row r="35" spans="1:203" s="258" customFormat="1" ht="12.75">
      <c r="A35" s="6"/>
      <c r="B35" s="263"/>
      <c r="C35" s="172"/>
      <c r="D35" s="172"/>
      <c r="E35" s="264"/>
      <c r="F35" s="173"/>
      <c r="G35" s="265"/>
      <c r="H35" s="173"/>
      <c r="I35" s="173"/>
      <c r="J35" s="173"/>
      <c r="K35" s="173"/>
      <c r="L35" s="173"/>
      <c r="M35" s="172"/>
      <c r="N35" s="172"/>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c r="ES35" s="175"/>
      <c r="ET35" s="175"/>
      <c r="EU35" s="175"/>
      <c r="EV35" s="175"/>
      <c r="EW35" s="175"/>
      <c r="EX35" s="175"/>
      <c r="EY35" s="175"/>
      <c r="EZ35" s="175"/>
      <c r="FA35" s="175"/>
      <c r="FB35" s="175"/>
      <c r="FC35" s="175"/>
      <c r="FD35" s="175"/>
      <c r="FE35" s="175"/>
      <c r="FF35" s="175"/>
      <c r="FG35" s="175"/>
      <c r="FH35" s="175"/>
      <c r="FI35" s="175"/>
      <c r="FJ35" s="175"/>
      <c r="FK35" s="175"/>
      <c r="FL35" s="175"/>
      <c r="FM35" s="175"/>
      <c r="FN35" s="175"/>
      <c r="FO35" s="175"/>
      <c r="FP35" s="175"/>
      <c r="FQ35" s="175"/>
      <c r="FR35" s="175"/>
      <c r="FS35" s="175"/>
      <c r="FT35" s="175"/>
      <c r="FU35" s="175"/>
      <c r="FV35" s="175"/>
      <c r="FW35" s="175"/>
      <c r="FX35" s="175"/>
      <c r="FY35" s="175"/>
      <c r="FZ35" s="175"/>
      <c r="GA35" s="175"/>
      <c r="GB35" s="175"/>
      <c r="GC35" s="175"/>
      <c r="GD35" s="175"/>
      <c r="GE35" s="175"/>
      <c r="GF35" s="175"/>
      <c r="GG35" s="175"/>
      <c r="GH35" s="175"/>
      <c r="GI35" s="175"/>
      <c r="GJ35" s="175"/>
      <c r="GK35" s="175"/>
      <c r="GL35" s="175"/>
      <c r="GM35" s="175"/>
      <c r="GN35" s="175"/>
      <c r="GO35" s="175"/>
      <c r="GP35" s="175"/>
      <c r="GQ35" s="175"/>
      <c r="GR35" s="175"/>
      <c r="GS35" s="175"/>
      <c r="GT35" s="175"/>
      <c r="GU35" s="175"/>
    </row>
    <row r="36" spans="1:203" s="258" customFormat="1" ht="12.75">
      <c r="A36" s="6"/>
      <c r="B36" s="263"/>
      <c r="C36" s="172"/>
      <c r="D36" s="172"/>
      <c r="E36" s="264"/>
      <c r="F36" s="173"/>
      <c r="G36" s="265"/>
      <c r="H36" s="173"/>
      <c r="I36" s="173"/>
      <c r="J36" s="173"/>
      <c r="K36" s="173"/>
      <c r="L36" s="173"/>
      <c r="M36" s="172"/>
      <c r="N36" s="172"/>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c r="DD36" s="175"/>
      <c r="DE36" s="175"/>
      <c r="DF36" s="175"/>
      <c r="DG36" s="175"/>
      <c r="DH36" s="175"/>
      <c r="DI36" s="175"/>
      <c r="DJ36" s="175"/>
      <c r="DK36" s="175"/>
      <c r="DL36" s="175"/>
      <c r="DM36" s="175"/>
      <c r="DN36" s="175"/>
      <c r="DO36" s="175"/>
      <c r="DP36" s="175"/>
      <c r="DQ36" s="175"/>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c r="ER36" s="175"/>
      <c r="ES36" s="175"/>
      <c r="ET36" s="175"/>
      <c r="EU36" s="175"/>
      <c r="EV36" s="175"/>
      <c r="EW36" s="175"/>
      <c r="EX36" s="175"/>
      <c r="EY36" s="175"/>
      <c r="EZ36" s="175"/>
      <c r="FA36" s="175"/>
      <c r="FB36" s="175"/>
      <c r="FC36" s="175"/>
      <c r="FD36" s="175"/>
      <c r="FE36" s="175"/>
      <c r="FF36" s="175"/>
      <c r="FG36" s="175"/>
      <c r="FH36" s="175"/>
      <c r="FI36" s="175"/>
      <c r="FJ36" s="175"/>
      <c r="FK36" s="175"/>
      <c r="FL36" s="175"/>
      <c r="FM36" s="175"/>
      <c r="FN36" s="175"/>
      <c r="FO36" s="175"/>
      <c r="FP36" s="175"/>
      <c r="FQ36" s="175"/>
      <c r="FR36" s="175"/>
      <c r="FS36" s="175"/>
      <c r="FT36" s="175"/>
      <c r="FU36" s="175"/>
      <c r="FV36" s="175"/>
      <c r="FW36" s="175"/>
      <c r="FX36" s="175"/>
      <c r="FY36" s="175"/>
      <c r="FZ36" s="175"/>
      <c r="GA36" s="175"/>
      <c r="GB36" s="175"/>
      <c r="GC36" s="175"/>
      <c r="GD36" s="175"/>
      <c r="GE36" s="175"/>
      <c r="GF36" s="175"/>
      <c r="GG36" s="175"/>
      <c r="GH36" s="175"/>
      <c r="GI36" s="175"/>
      <c r="GJ36" s="175"/>
      <c r="GK36" s="175"/>
      <c r="GL36" s="175"/>
      <c r="GM36" s="175"/>
      <c r="GN36" s="175"/>
      <c r="GO36" s="175"/>
      <c r="GP36" s="175"/>
      <c r="GQ36" s="175"/>
      <c r="GR36" s="175"/>
      <c r="GS36" s="175"/>
      <c r="GT36" s="175"/>
      <c r="GU36" s="175"/>
    </row>
    <row r="37" spans="1:203" s="258" customFormat="1" ht="12.75">
      <c r="A37" s="6"/>
      <c r="B37" s="263"/>
      <c r="C37" s="172"/>
      <c r="D37" s="172"/>
      <c r="E37" s="264"/>
      <c r="F37" s="173"/>
      <c r="G37" s="265"/>
      <c r="H37" s="173"/>
      <c r="I37" s="173"/>
      <c r="J37" s="173"/>
      <c r="K37" s="173"/>
      <c r="L37" s="173"/>
      <c r="M37" s="172"/>
      <c r="N37" s="172"/>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175"/>
      <c r="FN37" s="175"/>
      <c r="FO37" s="175"/>
      <c r="FP37" s="175"/>
      <c r="FQ37" s="175"/>
      <c r="FR37" s="175"/>
      <c r="FS37" s="175"/>
      <c r="FT37" s="175"/>
      <c r="FU37" s="175"/>
      <c r="FV37" s="175"/>
      <c r="FW37" s="175"/>
      <c r="FX37" s="175"/>
      <c r="FY37" s="175"/>
      <c r="FZ37" s="175"/>
      <c r="GA37" s="175"/>
      <c r="GB37" s="175"/>
      <c r="GC37" s="175"/>
      <c r="GD37" s="175"/>
      <c r="GE37" s="175"/>
      <c r="GF37" s="175"/>
      <c r="GG37" s="175"/>
      <c r="GH37" s="175"/>
      <c r="GI37" s="175"/>
      <c r="GJ37" s="175"/>
      <c r="GK37" s="175"/>
      <c r="GL37" s="175"/>
      <c r="GM37" s="175"/>
      <c r="GN37" s="175"/>
      <c r="GO37" s="175"/>
      <c r="GP37" s="175"/>
      <c r="GQ37" s="175"/>
      <c r="GR37" s="175"/>
      <c r="GS37" s="175"/>
      <c r="GT37" s="175"/>
      <c r="GU37" s="175"/>
    </row>
    <row r="38" spans="1:203" s="258" customFormat="1" ht="12.75">
      <c r="A38" s="6"/>
      <c r="B38" s="263"/>
      <c r="C38" s="172"/>
      <c r="D38" s="172"/>
      <c r="E38" s="264"/>
      <c r="F38" s="173"/>
      <c r="G38" s="265"/>
      <c r="H38" s="173"/>
      <c r="I38" s="173"/>
      <c r="J38" s="173"/>
      <c r="K38" s="173"/>
      <c r="L38" s="173"/>
      <c r="M38" s="172"/>
      <c r="N38" s="172"/>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c r="DD38" s="175"/>
      <c r="DE38" s="175"/>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c r="ES38" s="175"/>
      <c r="ET38" s="175"/>
      <c r="EU38" s="175"/>
      <c r="EV38" s="175"/>
      <c r="EW38" s="175"/>
      <c r="EX38" s="175"/>
      <c r="EY38" s="175"/>
      <c r="EZ38" s="175"/>
      <c r="FA38" s="175"/>
      <c r="FB38" s="175"/>
      <c r="FC38" s="175"/>
      <c r="FD38" s="175"/>
      <c r="FE38" s="175"/>
      <c r="FF38" s="175"/>
      <c r="FG38" s="175"/>
      <c r="FH38" s="175"/>
      <c r="FI38" s="175"/>
      <c r="FJ38" s="175"/>
      <c r="FK38" s="175"/>
      <c r="FL38" s="175"/>
      <c r="FM38" s="175"/>
      <c r="FN38" s="175"/>
      <c r="FO38" s="175"/>
      <c r="FP38" s="175"/>
      <c r="FQ38" s="175"/>
      <c r="FR38" s="175"/>
      <c r="FS38" s="175"/>
      <c r="FT38" s="175"/>
      <c r="FU38" s="175"/>
      <c r="FV38" s="175"/>
      <c r="FW38" s="175"/>
      <c r="FX38" s="175"/>
      <c r="FY38" s="175"/>
      <c r="FZ38" s="175"/>
      <c r="GA38" s="175"/>
      <c r="GB38" s="175"/>
      <c r="GC38" s="175"/>
      <c r="GD38" s="175"/>
      <c r="GE38" s="175"/>
      <c r="GF38" s="175"/>
      <c r="GG38" s="175"/>
      <c r="GH38" s="175"/>
      <c r="GI38" s="175"/>
      <c r="GJ38" s="175"/>
      <c r="GK38" s="175"/>
      <c r="GL38" s="175"/>
      <c r="GM38" s="175"/>
      <c r="GN38" s="175"/>
      <c r="GO38" s="175"/>
      <c r="GP38" s="175"/>
      <c r="GQ38" s="175"/>
      <c r="GR38" s="175"/>
      <c r="GS38" s="175"/>
      <c r="GT38" s="175"/>
      <c r="GU38" s="175"/>
    </row>
    <row r="39" spans="1:203" s="258" customFormat="1" ht="12.75">
      <c r="A39" s="6"/>
      <c r="B39" s="263"/>
      <c r="C39" s="172"/>
      <c r="D39" s="172"/>
      <c r="E39" s="264"/>
      <c r="F39" s="173"/>
      <c r="G39" s="265"/>
      <c r="H39" s="173"/>
      <c r="I39" s="173"/>
      <c r="J39" s="173"/>
      <c r="K39" s="173"/>
      <c r="L39" s="173"/>
      <c r="M39" s="172"/>
      <c r="N39" s="172"/>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L39" s="175"/>
      <c r="CM39" s="175"/>
      <c r="CN39" s="175"/>
      <c r="CO39" s="175"/>
      <c r="CP39" s="175"/>
      <c r="CQ39" s="175"/>
      <c r="CR39" s="175"/>
      <c r="CS39" s="175"/>
      <c r="CT39" s="175"/>
      <c r="CU39" s="175"/>
      <c r="CV39" s="175"/>
      <c r="CW39" s="175"/>
      <c r="CX39" s="175"/>
      <c r="CY39" s="175"/>
      <c r="CZ39" s="175"/>
      <c r="DA39" s="175"/>
      <c r="DB39" s="175"/>
      <c r="DC39" s="175"/>
      <c r="DD39" s="175"/>
      <c r="DE39" s="175"/>
      <c r="DF39" s="175"/>
      <c r="DG39" s="175"/>
      <c r="DH39" s="175"/>
      <c r="DI39" s="175"/>
      <c r="DJ39" s="175"/>
      <c r="DK39" s="175"/>
      <c r="DL39" s="175"/>
      <c r="DM39" s="175"/>
      <c r="DN39" s="175"/>
      <c r="DO39" s="175"/>
      <c r="DP39" s="175"/>
      <c r="DQ39" s="175"/>
      <c r="DR39" s="175"/>
      <c r="DS39" s="175"/>
      <c r="DT39" s="175"/>
      <c r="DU39" s="175"/>
      <c r="DV39" s="175"/>
      <c r="DW39" s="175"/>
      <c r="DX39" s="175"/>
      <c r="DY39" s="175"/>
      <c r="DZ39" s="175"/>
      <c r="EA39" s="175"/>
      <c r="EB39" s="175"/>
      <c r="EC39" s="175"/>
      <c r="ED39" s="175"/>
      <c r="EE39" s="175"/>
      <c r="EF39" s="175"/>
      <c r="EG39" s="175"/>
      <c r="EH39" s="175"/>
      <c r="EI39" s="175"/>
      <c r="EJ39" s="175"/>
      <c r="EK39" s="175"/>
      <c r="EL39" s="175"/>
      <c r="EM39" s="175"/>
      <c r="EN39" s="175"/>
      <c r="EO39" s="175"/>
      <c r="EP39" s="175"/>
      <c r="EQ39" s="175"/>
      <c r="ER39" s="175"/>
      <c r="ES39" s="175"/>
      <c r="ET39" s="175"/>
      <c r="EU39" s="175"/>
      <c r="EV39" s="175"/>
      <c r="EW39" s="175"/>
      <c r="EX39" s="175"/>
      <c r="EY39" s="175"/>
      <c r="EZ39" s="175"/>
      <c r="FA39" s="175"/>
      <c r="FB39" s="175"/>
      <c r="FC39" s="175"/>
      <c r="FD39" s="175"/>
      <c r="FE39" s="175"/>
      <c r="FF39" s="175"/>
      <c r="FG39" s="175"/>
      <c r="FH39" s="175"/>
      <c r="FI39" s="175"/>
      <c r="FJ39" s="175"/>
      <c r="FK39" s="175"/>
      <c r="FL39" s="175"/>
      <c r="FM39" s="175"/>
      <c r="FN39" s="175"/>
      <c r="FO39" s="175"/>
      <c r="FP39" s="175"/>
      <c r="FQ39" s="175"/>
      <c r="FR39" s="175"/>
      <c r="FS39" s="175"/>
      <c r="FT39" s="175"/>
      <c r="FU39" s="175"/>
      <c r="FV39" s="175"/>
      <c r="FW39" s="175"/>
      <c r="FX39" s="175"/>
      <c r="FY39" s="175"/>
      <c r="FZ39" s="175"/>
      <c r="GA39" s="175"/>
      <c r="GB39" s="175"/>
      <c r="GC39" s="175"/>
      <c r="GD39" s="175"/>
      <c r="GE39" s="175"/>
      <c r="GF39" s="175"/>
      <c r="GG39" s="175"/>
      <c r="GH39" s="175"/>
      <c r="GI39" s="175"/>
      <c r="GJ39" s="175"/>
      <c r="GK39" s="175"/>
      <c r="GL39" s="175"/>
      <c r="GM39" s="175"/>
      <c r="GN39" s="175"/>
      <c r="GO39" s="175"/>
      <c r="GP39" s="175"/>
      <c r="GQ39" s="175"/>
      <c r="GR39" s="175"/>
      <c r="GS39" s="175"/>
      <c r="GT39" s="175"/>
      <c r="GU39" s="175"/>
    </row>
    <row r="40" spans="1:203" s="258" customFormat="1" ht="12.75">
      <c r="A40" s="6"/>
      <c r="B40" s="263"/>
      <c r="C40" s="172"/>
      <c r="D40" s="172"/>
      <c r="E40" s="264"/>
      <c r="F40" s="173"/>
      <c r="G40" s="265"/>
      <c r="H40" s="173"/>
      <c r="I40" s="173"/>
      <c r="J40" s="173"/>
      <c r="K40" s="173"/>
      <c r="L40" s="173"/>
      <c r="M40" s="172"/>
      <c r="N40" s="172"/>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c r="CM40" s="175"/>
      <c r="CN40" s="175"/>
      <c r="CO40" s="175"/>
      <c r="CP40" s="175"/>
      <c r="CQ40" s="175"/>
      <c r="CR40" s="175"/>
      <c r="CS40" s="175"/>
      <c r="CT40" s="175"/>
      <c r="CU40" s="175"/>
      <c r="CV40" s="175"/>
      <c r="CW40" s="175"/>
      <c r="CX40" s="175"/>
      <c r="CY40" s="175"/>
      <c r="CZ40" s="175"/>
      <c r="DA40" s="175"/>
      <c r="DB40" s="175"/>
      <c r="DC40" s="175"/>
      <c r="DD40" s="175"/>
      <c r="DE40" s="175"/>
      <c r="DF40" s="175"/>
      <c r="DG40" s="175"/>
      <c r="DH40" s="175"/>
      <c r="DI40" s="175"/>
      <c r="DJ40" s="175"/>
      <c r="DK40" s="175"/>
      <c r="DL40" s="175"/>
      <c r="DM40" s="175"/>
      <c r="DN40" s="175"/>
      <c r="DO40" s="175"/>
      <c r="DP40" s="175"/>
      <c r="DQ40" s="175"/>
      <c r="DR40" s="175"/>
      <c r="DS40" s="175"/>
      <c r="DT40" s="175"/>
      <c r="DU40" s="175"/>
      <c r="DV40" s="175"/>
      <c r="DW40" s="175"/>
      <c r="DX40" s="175"/>
      <c r="DY40" s="175"/>
      <c r="DZ40" s="175"/>
      <c r="EA40" s="175"/>
      <c r="EB40" s="175"/>
      <c r="EC40" s="175"/>
      <c r="ED40" s="175"/>
      <c r="EE40" s="175"/>
      <c r="EF40" s="175"/>
      <c r="EG40" s="175"/>
      <c r="EH40" s="175"/>
      <c r="EI40" s="175"/>
      <c r="EJ40" s="175"/>
      <c r="EK40" s="175"/>
      <c r="EL40" s="175"/>
      <c r="EM40" s="175"/>
      <c r="EN40" s="175"/>
      <c r="EO40" s="175"/>
      <c r="EP40" s="175"/>
      <c r="EQ40" s="175"/>
      <c r="ER40" s="175"/>
      <c r="ES40" s="175"/>
      <c r="ET40" s="175"/>
      <c r="EU40" s="175"/>
      <c r="EV40" s="175"/>
      <c r="EW40" s="175"/>
      <c r="EX40" s="175"/>
      <c r="EY40" s="175"/>
      <c r="EZ40" s="175"/>
      <c r="FA40" s="175"/>
      <c r="FB40" s="175"/>
      <c r="FC40" s="175"/>
      <c r="FD40" s="175"/>
      <c r="FE40" s="175"/>
      <c r="FF40" s="175"/>
      <c r="FG40" s="175"/>
      <c r="FH40" s="175"/>
      <c r="FI40" s="175"/>
      <c r="FJ40" s="175"/>
      <c r="FK40" s="175"/>
      <c r="FL40" s="175"/>
      <c r="FM40" s="175"/>
      <c r="FN40" s="175"/>
      <c r="FO40" s="175"/>
      <c r="FP40" s="175"/>
      <c r="FQ40" s="175"/>
      <c r="FR40" s="175"/>
      <c r="FS40" s="175"/>
      <c r="FT40" s="175"/>
      <c r="FU40" s="175"/>
      <c r="FV40" s="175"/>
      <c r="FW40" s="175"/>
      <c r="FX40" s="175"/>
      <c r="FY40" s="175"/>
      <c r="FZ40" s="175"/>
      <c r="GA40" s="175"/>
      <c r="GB40" s="175"/>
      <c r="GC40" s="175"/>
      <c r="GD40" s="175"/>
      <c r="GE40" s="175"/>
      <c r="GF40" s="175"/>
      <c r="GG40" s="175"/>
      <c r="GH40" s="175"/>
      <c r="GI40" s="175"/>
      <c r="GJ40" s="175"/>
      <c r="GK40" s="175"/>
      <c r="GL40" s="175"/>
      <c r="GM40" s="175"/>
      <c r="GN40" s="175"/>
      <c r="GO40" s="175"/>
      <c r="GP40" s="175"/>
      <c r="GQ40" s="175"/>
      <c r="GR40" s="175"/>
      <c r="GS40" s="175"/>
      <c r="GT40" s="175"/>
      <c r="GU40" s="175"/>
    </row>
    <row r="41" spans="1:203" s="258" customFormat="1" ht="12.75">
      <c r="A41" s="6"/>
      <c r="B41" s="263"/>
      <c r="C41" s="172"/>
      <c r="D41" s="172"/>
      <c r="E41" s="264"/>
      <c r="F41" s="173"/>
      <c r="G41" s="265"/>
      <c r="H41" s="173"/>
      <c r="I41" s="173"/>
      <c r="J41" s="173"/>
      <c r="K41" s="173"/>
      <c r="L41" s="173"/>
      <c r="M41" s="172"/>
      <c r="N41" s="172"/>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L41" s="175"/>
      <c r="CM41" s="175"/>
      <c r="CN41" s="175"/>
      <c r="CO41" s="175"/>
      <c r="CP41" s="175"/>
      <c r="CQ41" s="175"/>
      <c r="CR41" s="175"/>
      <c r="CS41" s="175"/>
      <c r="CT41" s="175"/>
      <c r="CU41" s="175"/>
      <c r="CV41" s="175"/>
      <c r="CW41" s="175"/>
      <c r="CX41" s="175"/>
      <c r="CY41" s="175"/>
      <c r="CZ41" s="175"/>
      <c r="DA41" s="175"/>
      <c r="DB41" s="175"/>
      <c r="DC41" s="175"/>
      <c r="DD41" s="175"/>
      <c r="DE41" s="175"/>
      <c r="DF41" s="175"/>
      <c r="DG41" s="175"/>
      <c r="DH41" s="175"/>
      <c r="DI41" s="175"/>
      <c r="DJ41" s="175"/>
      <c r="DK41" s="175"/>
      <c r="DL41" s="175"/>
      <c r="DM41" s="175"/>
      <c r="DN41" s="175"/>
      <c r="DO41" s="175"/>
      <c r="DP41" s="175"/>
      <c r="DQ41" s="175"/>
      <c r="DR41" s="175"/>
      <c r="DS41" s="175"/>
      <c r="DT41" s="175"/>
      <c r="DU41" s="175"/>
      <c r="DV41" s="175"/>
      <c r="DW41" s="175"/>
      <c r="DX41" s="175"/>
      <c r="DY41" s="175"/>
      <c r="DZ41" s="175"/>
      <c r="EA41" s="175"/>
      <c r="EB41" s="175"/>
      <c r="EC41" s="175"/>
      <c r="ED41" s="175"/>
      <c r="EE41" s="175"/>
      <c r="EF41" s="175"/>
      <c r="EG41" s="175"/>
      <c r="EH41" s="175"/>
      <c r="EI41" s="175"/>
      <c r="EJ41" s="175"/>
      <c r="EK41" s="175"/>
      <c r="EL41" s="175"/>
      <c r="EM41" s="175"/>
      <c r="EN41" s="175"/>
      <c r="EO41" s="175"/>
      <c r="EP41" s="175"/>
      <c r="EQ41" s="175"/>
      <c r="ER41" s="175"/>
      <c r="ES41" s="175"/>
      <c r="ET41" s="175"/>
      <c r="EU41" s="175"/>
      <c r="EV41" s="175"/>
      <c r="EW41" s="175"/>
      <c r="EX41" s="175"/>
      <c r="EY41" s="175"/>
      <c r="EZ41" s="175"/>
      <c r="FA41" s="175"/>
      <c r="FB41" s="175"/>
      <c r="FC41" s="175"/>
      <c r="FD41" s="175"/>
      <c r="FE41" s="175"/>
      <c r="FF41" s="175"/>
      <c r="FG41" s="175"/>
      <c r="FH41" s="175"/>
      <c r="FI41" s="175"/>
      <c r="FJ41" s="175"/>
      <c r="FK41" s="175"/>
      <c r="FL41" s="175"/>
      <c r="FM41" s="175"/>
      <c r="FN41" s="175"/>
      <c r="FO41" s="175"/>
      <c r="FP41" s="175"/>
      <c r="FQ41" s="175"/>
      <c r="FR41" s="175"/>
      <c r="FS41" s="175"/>
      <c r="FT41" s="175"/>
      <c r="FU41" s="175"/>
      <c r="FV41" s="175"/>
      <c r="FW41" s="175"/>
      <c r="FX41" s="175"/>
      <c r="FY41" s="175"/>
      <c r="FZ41" s="175"/>
      <c r="GA41" s="175"/>
      <c r="GB41" s="175"/>
      <c r="GC41" s="175"/>
      <c r="GD41" s="175"/>
      <c r="GE41" s="175"/>
      <c r="GF41" s="175"/>
      <c r="GG41" s="175"/>
      <c r="GH41" s="175"/>
      <c r="GI41" s="175"/>
      <c r="GJ41" s="175"/>
      <c r="GK41" s="175"/>
      <c r="GL41" s="175"/>
      <c r="GM41" s="175"/>
      <c r="GN41" s="175"/>
      <c r="GO41" s="175"/>
      <c r="GP41" s="175"/>
      <c r="GQ41" s="175"/>
      <c r="GR41" s="175"/>
      <c r="GS41" s="175"/>
      <c r="GT41" s="175"/>
      <c r="GU41" s="175"/>
    </row>
    <row r="42" spans="1:203" s="258" customFormat="1" ht="12.75">
      <c r="A42" s="6"/>
      <c r="B42" s="263"/>
      <c r="C42" s="172"/>
      <c r="D42" s="172"/>
      <c r="E42" s="264"/>
      <c r="F42" s="173"/>
      <c r="G42" s="265"/>
      <c r="H42" s="173"/>
      <c r="I42" s="173"/>
      <c r="J42" s="173"/>
      <c r="K42" s="173"/>
      <c r="L42" s="173"/>
      <c r="M42" s="172"/>
      <c r="N42" s="172"/>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c r="DD42" s="175"/>
      <c r="DE42" s="175"/>
      <c r="DF42" s="175"/>
      <c r="DG42" s="175"/>
      <c r="DH42" s="175"/>
      <c r="DI42" s="175"/>
      <c r="DJ42" s="175"/>
      <c r="DK42" s="175"/>
      <c r="DL42" s="175"/>
      <c r="DM42" s="175"/>
      <c r="DN42" s="175"/>
      <c r="DO42" s="175"/>
      <c r="DP42" s="175"/>
      <c r="DQ42" s="175"/>
      <c r="DR42" s="175"/>
      <c r="DS42" s="175"/>
      <c r="DT42" s="175"/>
      <c r="DU42" s="175"/>
      <c r="DV42" s="175"/>
      <c r="DW42" s="175"/>
      <c r="DX42" s="175"/>
      <c r="DY42" s="175"/>
      <c r="DZ42" s="175"/>
      <c r="EA42" s="175"/>
      <c r="EB42" s="175"/>
      <c r="EC42" s="175"/>
      <c r="ED42" s="175"/>
      <c r="EE42" s="175"/>
      <c r="EF42" s="175"/>
      <c r="EG42" s="175"/>
      <c r="EH42" s="175"/>
      <c r="EI42" s="175"/>
      <c r="EJ42" s="175"/>
      <c r="EK42" s="175"/>
      <c r="EL42" s="175"/>
      <c r="EM42" s="175"/>
      <c r="EN42" s="175"/>
      <c r="EO42" s="175"/>
      <c r="EP42" s="175"/>
      <c r="EQ42" s="175"/>
      <c r="ER42" s="175"/>
      <c r="ES42" s="175"/>
      <c r="ET42" s="175"/>
      <c r="EU42" s="175"/>
      <c r="EV42" s="175"/>
      <c r="EW42" s="175"/>
      <c r="EX42" s="175"/>
      <c r="EY42" s="175"/>
      <c r="EZ42" s="175"/>
      <c r="FA42" s="175"/>
      <c r="FB42" s="175"/>
      <c r="FC42" s="175"/>
      <c r="FD42" s="175"/>
      <c r="FE42" s="175"/>
      <c r="FF42" s="175"/>
      <c r="FG42" s="175"/>
      <c r="FH42" s="175"/>
      <c r="FI42" s="175"/>
      <c r="FJ42" s="175"/>
      <c r="FK42" s="175"/>
      <c r="FL42" s="175"/>
      <c r="FM42" s="175"/>
      <c r="FN42" s="175"/>
      <c r="FO42" s="175"/>
      <c r="FP42" s="175"/>
      <c r="FQ42" s="175"/>
      <c r="FR42" s="175"/>
      <c r="FS42" s="175"/>
      <c r="FT42" s="175"/>
      <c r="FU42" s="175"/>
      <c r="FV42" s="175"/>
      <c r="FW42" s="175"/>
      <c r="FX42" s="175"/>
      <c r="FY42" s="175"/>
      <c r="FZ42" s="175"/>
      <c r="GA42" s="175"/>
      <c r="GB42" s="175"/>
      <c r="GC42" s="175"/>
      <c r="GD42" s="175"/>
      <c r="GE42" s="175"/>
      <c r="GF42" s="175"/>
      <c r="GG42" s="175"/>
      <c r="GH42" s="175"/>
      <c r="GI42" s="175"/>
      <c r="GJ42" s="175"/>
      <c r="GK42" s="175"/>
      <c r="GL42" s="175"/>
      <c r="GM42" s="175"/>
      <c r="GN42" s="175"/>
      <c r="GO42" s="175"/>
      <c r="GP42" s="175"/>
      <c r="GQ42" s="175"/>
      <c r="GR42" s="175"/>
      <c r="GS42" s="175"/>
      <c r="GT42" s="175"/>
      <c r="GU42" s="175"/>
    </row>
    <row r="43" spans="1:203" s="258" customFormat="1" ht="12.75">
      <c r="A43" s="6"/>
      <c r="B43" s="263"/>
      <c r="C43" s="172"/>
      <c r="D43" s="172"/>
      <c r="E43" s="264"/>
      <c r="F43" s="173"/>
      <c r="G43" s="265"/>
      <c r="H43" s="173"/>
      <c r="I43" s="173"/>
      <c r="J43" s="173"/>
      <c r="K43" s="173"/>
      <c r="L43" s="173"/>
      <c r="M43" s="172"/>
      <c r="N43" s="172"/>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c r="GH43" s="175"/>
      <c r="GI43" s="175"/>
      <c r="GJ43" s="175"/>
      <c r="GK43" s="175"/>
      <c r="GL43" s="175"/>
      <c r="GM43" s="175"/>
      <c r="GN43" s="175"/>
      <c r="GO43" s="175"/>
      <c r="GP43" s="175"/>
      <c r="GQ43" s="175"/>
      <c r="GR43" s="175"/>
      <c r="GS43" s="175"/>
      <c r="GT43" s="175"/>
      <c r="GU43" s="175"/>
    </row>
    <row r="44" spans="1:203" s="258" customFormat="1" ht="12.75">
      <c r="A44" s="6"/>
      <c r="B44" s="263"/>
      <c r="C44" s="172"/>
      <c r="D44" s="172"/>
      <c r="E44" s="264"/>
      <c r="F44" s="173"/>
      <c r="G44" s="265"/>
      <c r="H44" s="173"/>
      <c r="I44" s="173"/>
      <c r="J44" s="173"/>
      <c r="K44" s="173"/>
      <c r="L44" s="173"/>
      <c r="M44" s="172"/>
      <c r="N44" s="172"/>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c r="DD44" s="175"/>
      <c r="DE44" s="175"/>
      <c r="DF44" s="175"/>
      <c r="DG44" s="175"/>
      <c r="DH44" s="175"/>
      <c r="DI44" s="175"/>
      <c r="DJ44" s="175"/>
      <c r="DK44" s="175"/>
      <c r="DL44" s="175"/>
      <c r="DM44" s="175"/>
      <c r="DN44" s="175"/>
      <c r="DO44" s="175"/>
      <c r="DP44" s="175"/>
      <c r="DQ44" s="175"/>
      <c r="DR44" s="175"/>
      <c r="DS44" s="175"/>
      <c r="DT44" s="175"/>
      <c r="DU44" s="175"/>
      <c r="DV44" s="175"/>
      <c r="DW44" s="175"/>
      <c r="DX44" s="175"/>
      <c r="DY44" s="175"/>
      <c r="DZ44" s="175"/>
      <c r="EA44" s="175"/>
      <c r="EB44" s="175"/>
      <c r="EC44" s="175"/>
      <c r="ED44" s="175"/>
      <c r="EE44" s="175"/>
      <c r="EF44" s="175"/>
      <c r="EG44" s="175"/>
      <c r="EH44" s="175"/>
      <c r="EI44" s="175"/>
      <c r="EJ44" s="175"/>
      <c r="EK44" s="175"/>
      <c r="EL44" s="175"/>
      <c r="EM44" s="175"/>
      <c r="EN44" s="175"/>
      <c r="EO44" s="175"/>
      <c r="EP44" s="175"/>
      <c r="EQ44" s="175"/>
      <c r="ER44" s="175"/>
      <c r="ES44" s="175"/>
      <c r="ET44" s="175"/>
      <c r="EU44" s="175"/>
      <c r="EV44" s="175"/>
      <c r="EW44" s="175"/>
      <c r="EX44" s="175"/>
      <c r="EY44" s="175"/>
      <c r="EZ44" s="175"/>
      <c r="FA44" s="175"/>
      <c r="FB44" s="175"/>
      <c r="FC44" s="175"/>
      <c r="FD44" s="175"/>
      <c r="FE44" s="175"/>
      <c r="FF44" s="175"/>
      <c r="FG44" s="175"/>
      <c r="FH44" s="175"/>
      <c r="FI44" s="175"/>
      <c r="FJ44" s="175"/>
      <c r="FK44" s="175"/>
      <c r="FL44" s="175"/>
      <c r="FM44" s="175"/>
      <c r="FN44" s="175"/>
      <c r="FO44" s="175"/>
      <c r="FP44" s="175"/>
      <c r="FQ44" s="175"/>
      <c r="FR44" s="175"/>
      <c r="FS44" s="175"/>
      <c r="FT44" s="175"/>
      <c r="FU44" s="175"/>
      <c r="FV44" s="175"/>
      <c r="FW44" s="175"/>
      <c r="FX44" s="175"/>
      <c r="FY44" s="175"/>
      <c r="FZ44" s="175"/>
      <c r="GA44" s="175"/>
      <c r="GB44" s="175"/>
      <c r="GC44" s="175"/>
      <c r="GD44" s="175"/>
      <c r="GE44" s="175"/>
      <c r="GF44" s="175"/>
      <c r="GG44" s="175"/>
      <c r="GH44" s="175"/>
      <c r="GI44" s="175"/>
      <c r="GJ44" s="175"/>
      <c r="GK44" s="175"/>
      <c r="GL44" s="175"/>
      <c r="GM44" s="175"/>
      <c r="GN44" s="175"/>
      <c r="GO44" s="175"/>
      <c r="GP44" s="175"/>
      <c r="GQ44" s="175"/>
      <c r="GR44" s="175"/>
      <c r="GS44" s="175"/>
      <c r="GT44" s="175"/>
      <c r="GU44" s="175"/>
    </row>
    <row r="45" spans="1:203" s="258" customFormat="1" ht="12.75">
      <c r="A45" s="6"/>
      <c r="B45" s="263"/>
      <c r="C45" s="172"/>
      <c r="D45" s="172"/>
      <c r="E45" s="264"/>
      <c r="F45" s="173"/>
      <c r="G45" s="265"/>
      <c r="H45" s="173"/>
      <c r="I45" s="173"/>
      <c r="J45" s="173"/>
      <c r="K45" s="173"/>
      <c r="L45" s="173"/>
      <c r="M45" s="172"/>
      <c r="N45" s="172"/>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c r="GH45" s="175"/>
      <c r="GI45" s="175"/>
      <c r="GJ45" s="175"/>
      <c r="GK45" s="175"/>
      <c r="GL45" s="175"/>
      <c r="GM45" s="175"/>
      <c r="GN45" s="175"/>
      <c r="GO45" s="175"/>
      <c r="GP45" s="175"/>
      <c r="GQ45" s="175"/>
      <c r="GR45" s="175"/>
      <c r="GS45" s="175"/>
      <c r="GT45" s="175"/>
      <c r="GU45" s="175"/>
    </row>
    <row r="46" spans="1:203" s="258" customFormat="1" ht="12.75">
      <c r="A46" s="6"/>
      <c r="B46" s="263"/>
      <c r="C46" s="172"/>
      <c r="D46" s="172"/>
      <c r="E46" s="264"/>
      <c r="F46" s="173"/>
      <c r="G46" s="265"/>
      <c r="H46" s="173"/>
      <c r="I46" s="173"/>
      <c r="J46" s="173"/>
      <c r="K46" s="173"/>
      <c r="L46" s="173"/>
      <c r="M46" s="172"/>
      <c r="N46" s="172"/>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c r="CM46" s="175"/>
      <c r="CN46" s="175"/>
      <c r="CO46" s="175"/>
      <c r="CP46" s="175"/>
      <c r="CQ46" s="175"/>
      <c r="CR46" s="175"/>
      <c r="CS46" s="175"/>
      <c r="CT46" s="175"/>
      <c r="CU46" s="175"/>
      <c r="CV46" s="175"/>
      <c r="CW46" s="175"/>
      <c r="CX46" s="175"/>
      <c r="CY46" s="175"/>
      <c r="CZ46" s="175"/>
      <c r="DA46" s="175"/>
      <c r="DB46" s="175"/>
      <c r="DC46" s="175"/>
      <c r="DD46" s="175"/>
      <c r="DE46" s="175"/>
      <c r="DF46" s="175"/>
      <c r="DG46" s="175"/>
      <c r="DH46" s="175"/>
      <c r="DI46" s="175"/>
      <c r="DJ46" s="175"/>
      <c r="DK46" s="175"/>
      <c r="DL46" s="175"/>
      <c r="DM46" s="175"/>
      <c r="DN46" s="175"/>
      <c r="DO46" s="175"/>
      <c r="DP46" s="175"/>
      <c r="DQ46" s="175"/>
      <c r="DR46" s="175"/>
      <c r="DS46" s="175"/>
      <c r="DT46" s="175"/>
      <c r="DU46" s="175"/>
      <c r="DV46" s="175"/>
      <c r="DW46" s="175"/>
      <c r="DX46" s="175"/>
      <c r="DY46" s="175"/>
      <c r="DZ46" s="175"/>
      <c r="EA46" s="175"/>
      <c r="EB46" s="175"/>
      <c r="EC46" s="175"/>
      <c r="ED46" s="175"/>
      <c r="EE46" s="175"/>
      <c r="EF46" s="175"/>
      <c r="EG46" s="175"/>
      <c r="EH46" s="175"/>
      <c r="EI46" s="175"/>
      <c r="EJ46" s="175"/>
      <c r="EK46" s="175"/>
      <c r="EL46" s="175"/>
      <c r="EM46" s="175"/>
      <c r="EN46" s="175"/>
      <c r="EO46" s="175"/>
      <c r="EP46" s="175"/>
      <c r="EQ46" s="175"/>
      <c r="ER46" s="175"/>
      <c r="ES46" s="175"/>
      <c r="ET46" s="175"/>
      <c r="EU46" s="175"/>
      <c r="EV46" s="175"/>
      <c r="EW46" s="175"/>
      <c r="EX46" s="175"/>
      <c r="EY46" s="175"/>
      <c r="EZ46" s="175"/>
      <c r="FA46" s="175"/>
      <c r="FB46" s="175"/>
      <c r="FC46" s="175"/>
      <c r="FD46" s="175"/>
      <c r="FE46" s="175"/>
      <c r="FF46" s="175"/>
      <c r="FG46" s="175"/>
      <c r="FH46" s="175"/>
      <c r="FI46" s="175"/>
      <c r="FJ46" s="175"/>
      <c r="FK46" s="175"/>
      <c r="FL46" s="175"/>
      <c r="FM46" s="175"/>
      <c r="FN46" s="175"/>
      <c r="FO46" s="175"/>
      <c r="FP46" s="175"/>
      <c r="FQ46" s="175"/>
      <c r="FR46" s="175"/>
      <c r="FS46" s="175"/>
      <c r="FT46" s="175"/>
      <c r="FU46" s="175"/>
      <c r="FV46" s="175"/>
      <c r="FW46" s="175"/>
      <c r="FX46" s="175"/>
      <c r="FY46" s="175"/>
      <c r="FZ46" s="175"/>
      <c r="GA46" s="175"/>
      <c r="GB46" s="175"/>
      <c r="GC46" s="175"/>
      <c r="GD46" s="175"/>
      <c r="GE46" s="175"/>
      <c r="GF46" s="175"/>
      <c r="GG46" s="175"/>
      <c r="GH46" s="175"/>
      <c r="GI46" s="175"/>
      <c r="GJ46" s="175"/>
      <c r="GK46" s="175"/>
      <c r="GL46" s="175"/>
      <c r="GM46" s="175"/>
      <c r="GN46" s="175"/>
      <c r="GO46" s="175"/>
      <c r="GP46" s="175"/>
      <c r="GQ46" s="175"/>
      <c r="GR46" s="175"/>
      <c r="GS46" s="175"/>
      <c r="GT46" s="175"/>
      <c r="GU46" s="175"/>
    </row>
    <row r="47" spans="1:203" s="258" customFormat="1" ht="12.75">
      <c r="A47" s="6"/>
      <c r="B47" s="263"/>
      <c r="C47" s="172"/>
      <c r="D47" s="172"/>
      <c r="E47" s="264"/>
      <c r="F47" s="173"/>
      <c r="G47" s="265"/>
      <c r="H47" s="173"/>
      <c r="I47" s="173"/>
      <c r="J47" s="173"/>
      <c r="K47" s="173"/>
      <c r="L47" s="173"/>
      <c r="M47" s="172"/>
      <c r="N47" s="172"/>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c r="CM47" s="175"/>
      <c r="CN47" s="175"/>
      <c r="CO47" s="175"/>
      <c r="CP47" s="175"/>
      <c r="CQ47" s="175"/>
      <c r="CR47" s="175"/>
      <c r="CS47" s="175"/>
      <c r="CT47" s="175"/>
      <c r="CU47" s="175"/>
      <c r="CV47" s="175"/>
      <c r="CW47" s="175"/>
      <c r="CX47" s="175"/>
      <c r="CY47" s="175"/>
      <c r="CZ47" s="175"/>
      <c r="DA47" s="175"/>
      <c r="DB47" s="175"/>
      <c r="DC47" s="175"/>
      <c r="DD47" s="175"/>
      <c r="DE47" s="175"/>
      <c r="DF47" s="175"/>
      <c r="DG47" s="175"/>
      <c r="DH47" s="175"/>
      <c r="DI47" s="175"/>
      <c r="DJ47" s="175"/>
      <c r="DK47" s="175"/>
      <c r="DL47" s="175"/>
      <c r="DM47" s="175"/>
      <c r="DN47" s="175"/>
      <c r="DO47" s="175"/>
      <c r="DP47" s="175"/>
      <c r="DQ47" s="175"/>
      <c r="DR47" s="175"/>
      <c r="DS47" s="175"/>
      <c r="DT47" s="175"/>
      <c r="DU47" s="175"/>
      <c r="DV47" s="175"/>
      <c r="DW47" s="175"/>
      <c r="DX47" s="175"/>
      <c r="DY47" s="175"/>
      <c r="DZ47" s="175"/>
      <c r="EA47" s="175"/>
      <c r="EB47" s="175"/>
      <c r="EC47" s="175"/>
      <c r="ED47" s="175"/>
      <c r="EE47" s="175"/>
      <c r="EF47" s="175"/>
      <c r="EG47" s="175"/>
      <c r="EH47" s="175"/>
      <c r="EI47" s="175"/>
      <c r="EJ47" s="175"/>
      <c r="EK47" s="175"/>
      <c r="EL47" s="175"/>
      <c r="EM47" s="175"/>
      <c r="EN47" s="175"/>
      <c r="EO47" s="175"/>
      <c r="EP47" s="175"/>
      <c r="EQ47" s="175"/>
      <c r="ER47" s="175"/>
      <c r="ES47" s="175"/>
      <c r="ET47" s="175"/>
      <c r="EU47" s="175"/>
      <c r="EV47" s="175"/>
      <c r="EW47" s="175"/>
      <c r="EX47" s="175"/>
      <c r="EY47" s="175"/>
      <c r="EZ47" s="175"/>
      <c r="FA47" s="175"/>
      <c r="FB47" s="175"/>
      <c r="FC47" s="175"/>
      <c r="FD47" s="175"/>
      <c r="FE47" s="175"/>
      <c r="FF47" s="175"/>
      <c r="FG47" s="175"/>
      <c r="FH47" s="175"/>
      <c r="FI47" s="175"/>
      <c r="FJ47" s="175"/>
      <c r="FK47" s="175"/>
      <c r="FL47" s="175"/>
      <c r="FM47" s="175"/>
      <c r="FN47" s="175"/>
      <c r="FO47" s="175"/>
      <c r="FP47" s="175"/>
      <c r="FQ47" s="175"/>
      <c r="FR47" s="175"/>
      <c r="FS47" s="175"/>
      <c r="FT47" s="175"/>
      <c r="FU47" s="175"/>
      <c r="FV47" s="175"/>
      <c r="FW47" s="175"/>
      <c r="FX47" s="175"/>
      <c r="FY47" s="175"/>
      <c r="FZ47" s="175"/>
      <c r="GA47" s="175"/>
      <c r="GB47" s="175"/>
      <c r="GC47" s="175"/>
      <c r="GD47" s="175"/>
      <c r="GE47" s="175"/>
      <c r="GF47" s="175"/>
      <c r="GG47" s="175"/>
      <c r="GH47" s="175"/>
      <c r="GI47" s="175"/>
      <c r="GJ47" s="175"/>
      <c r="GK47" s="175"/>
      <c r="GL47" s="175"/>
      <c r="GM47" s="175"/>
      <c r="GN47" s="175"/>
      <c r="GO47" s="175"/>
      <c r="GP47" s="175"/>
      <c r="GQ47" s="175"/>
      <c r="GR47" s="175"/>
      <c r="GS47" s="175"/>
      <c r="GT47" s="175"/>
      <c r="GU47" s="175"/>
    </row>
    <row r="48" spans="1:203" s="258" customFormat="1" ht="12.75">
      <c r="A48" s="6"/>
      <c r="B48" s="263"/>
      <c r="C48" s="172"/>
      <c r="D48" s="172"/>
      <c r="E48" s="264"/>
      <c r="F48" s="173"/>
      <c r="G48" s="265"/>
      <c r="H48" s="173"/>
      <c r="I48" s="173"/>
      <c r="J48" s="173"/>
      <c r="K48" s="173"/>
      <c r="L48" s="173"/>
      <c r="M48" s="172"/>
      <c r="N48" s="172"/>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5"/>
      <c r="CR48" s="175"/>
      <c r="CS48" s="175"/>
      <c r="CT48" s="175"/>
      <c r="CU48" s="175"/>
      <c r="CV48" s="175"/>
      <c r="CW48" s="175"/>
      <c r="CX48" s="175"/>
      <c r="CY48" s="175"/>
      <c r="CZ48" s="175"/>
      <c r="DA48" s="175"/>
      <c r="DB48" s="175"/>
      <c r="DC48" s="175"/>
      <c r="DD48" s="175"/>
      <c r="DE48" s="175"/>
      <c r="DF48" s="175"/>
      <c r="DG48" s="175"/>
      <c r="DH48" s="175"/>
      <c r="DI48" s="175"/>
      <c r="DJ48" s="175"/>
      <c r="DK48" s="175"/>
      <c r="DL48" s="175"/>
      <c r="DM48" s="175"/>
      <c r="DN48" s="175"/>
      <c r="DO48" s="175"/>
      <c r="DP48" s="175"/>
      <c r="DQ48" s="175"/>
      <c r="DR48" s="175"/>
      <c r="DS48" s="175"/>
      <c r="DT48" s="175"/>
      <c r="DU48" s="175"/>
      <c r="DV48" s="175"/>
      <c r="DW48" s="175"/>
      <c r="DX48" s="175"/>
      <c r="DY48" s="175"/>
      <c r="DZ48" s="175"/>
      <c r="EA48" s="175"/>
      <c r="EB48" s="175"/>
      <c r="EC48" s="175"/>
      <c r="ED48" s="175"/>
      <c r="EE48" s="175"/>
      <c r="EF48" s="175"/>
      <c r="EG48" s="175"/>
      <c r="EH48" s="175"/>
      <c r="EI48" s="175"/>
      <c r="EJ48" s="175"/>
      <c r="EK48" s="175"/>
      <c r="EL48" s="175"/>
      <c r="EM48" s="175"/>
      <c r="EN48" s="175"/>
      <c r="EO48" s="175"/>
      <c r="EP48" s="175"/>
      <c r="EQ48" s="175"/>
      <c r="ER48" s="175"/>
      <c r="ES48" s="175"/>
      <c r="ET48" s="175"/>
      <c r="EU48" s="175"/>
      <c r="EV48" s="175"/>
      <c r="EW48" s="175"/>
      <c r="EX48" s="175"/>
      <c r="EY48" s="175"/>
      <c r="EZ48" s="175"/>
      <c r="FA48" s="175"/>
      <c r="FB48" s="175"/>
      <c r="FC48" s="175"/>
      <c r="FD48" s="175"/>
      <c r="FE48" s="175"/>
      <c r="FF48" s="175"/>
      <c r="FG48" s="175"/>
      <c r="FH48" s="175"/>
      <c r="FI48" s="175"/>
      <c r="FJ48" s="175"/>
      <c r="FK48" s="175"/>
      <c r="FL48" s="175"/>
      <c r="FM48" s="175"/>
      <c r="FN48" s="175"/>
      <c r="FO48" s="175"/>
      <c r="FP48" s="175"/>
      <c r="FQ48" s="175"/>
      <c r="FR48" s="175"/>
      <c r="FS48" s="175"/>
      <c r="FT48" s="175"/>
      <c r="FU48" s="175"/>
      <c r="FV48" s="175"/>
      <c r="FW48" s="175"/>
      <c r="FX48" s="175"/>
      <c r="FY48" s="175"/>
      <c r="FZ48" s="175"/>
      <c r="GA48" s="175"/>
      <c r="GB48" s="175"/>
      <c r="GC48" s="175"/>
      <c r="GD48" s="175"/>
      <c r="GE48" s="175"/>
      <c r="GF48" s="175"/>
      <c r="GG48" s="175"/>
      <c r="GH48" s="175"/>
      <c r="GI48" s="175"/>
      <c r="GJ48" s="175"/>
      <c r="GK48" s="175"/>
      <c r="GL48" s="175"/>
      <c r="GM48" s="175"/>
      <c r="GN48" s="175"/>
      <c r="GO48" s="175"/>
      <c r="GP48" s="175"/>
      <c r="GQ48" s="175"/>
      <c r="GR48" s="175"/>
      <c r="GS48" s="175"/>
      <c r="GT48" s="175"/>
      <c r="GU48" s="175"/>
    </row>
    <row r="49" spans="1:203" s="258" customFormat="1" ht="12.75">
      <c r="A49" s="6"/>
      <c r="B49" s="263"/>
      <c r="C49" s="172"/>
      <c r="D49" s="172"/>
      <c r="E49" s="264"/>
      <c r="F49" s="173"/>
      <c r="G49" s="265"/>
      <c r="H49" s="173"/>
      <c r="I49" s="173"/>
      <c r="J49" s="173"/>
      <c r="K49" s="173"/>
      <c r="L49" s="173"/>
      <c r="M49" s="172"/>
      <c r="N49" s="172"/>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c r="CX49" s="175"/>
      <c r="CY49" s="175"/>
      <c r="CZ49" s="175"/>
      <c r="DA49" s="175"/>
      <c r="DB49" s="175"/>
      <c r="DC49" s="175"/>
      <c r="DD49" s="175"/>
      <c r="DE49" s="175"/>
      <c r="DF49" s="175"/>
      <c r="DG49" s="175"/>
      <c r="DH49" s="175"/>
      <c r="DI49" s="175"/>
      <c r="DJ49" s="175"/>
      <c r="DK49" s="175"/>
      <c r="DL49" s="175"/>
      <c r="DM49" s="175"/>
      <c r="DN49" s="175"/>
      <c r="DO49" s="175"/>
      <c r="DP49" s="175"/>
      <c r="DQ49" s="175"/>
      <c r="DR49" s="175"/>
      <c r="DS49" s="175"/>
      <c r="DT49" s="175"/>
      <c r="DU49" s="175"/>
      <c r="DV49" s="175"/>
      <c r="DW49" s="175"/>
      <c r="DX49" s="175"/>
      <c r="DY49" s="175"/>
      <c r="DZ49" s="175"/>
      <c r="EA49" s="175"/>
      <c r="EB49" s="175"/>
      <c r="EC49" s="175"/>
      <c r="ED49" s="175"/>
      <c r="EE49" s="175"/>
      <c r="EF49" s="175"/>
      <c r="EG49" s="175"/>
      <c r="EH49" s="175"/>
      <c r="EI49" s="175"/>
      <c r="EJ49" s="175"/>
      <c r="EK49" s="175"/>
      <c r="EL49" s="175"/>
      <c r="EM49" s="175"/>
      <c r="EN49" s="175"/>
      <c r="EO49" s="175"/>
      <c r="EP49" s="175"/>
      <c r="EQ49" s="175"/>
      <c r="ER49" s="175"/>
      <c r="ES49" s="175"/>
      <c r="ET49" s="175"/>
      <c r="EU49" s="175"/>
      <c r="EV49" s="175"/>
      <c r="EW49" s="175"/>
      <c r="EX49" s="175"/>
      <c r="EY49" s="175"/>
      <c r="EZ49" s="175"/>
      <c r="FA49" s="175"/>
      <c r="FB49" s="175"/>
      <c r="FC49" s="175"/>
      <c r="FD49" s="175"/>
      <c r="FE49" s="175"/>
      <c r="FF49" s="175"/>
      <c r="FG49" s="175"/>
      <c r="FH49" s="175"/>
      <c r="FI49" s="175"/>
      <c r="FJ49" s="175"/>
      <c r="FK49" s="175"/>
      <c r="FL49" s="175"/>
      <c r="FM49" s="175"/>
      <c r="FN49" s="175"/>
      <c r="FO49" s="175"/>
      <c r="FP49" s="175"/>
      <c r="FQ49" s="175"/>
      <c r="FR49" s="175"/>
      <c r="FS49" s="175"/>
      <c r="FT49" s="175"/>
      <c r="FU49" s="175"/>
      <c r="FV49" s="175"/>
      <c r="FW49" s="175"/>
      <c r="FX49" s="175"/>
      <c r="FY49" s="175"/>
      <c r="FZ49" s="175"/>
      <c r="GA49" s="175"/>
      <c r="GB49" s="175"/>
      <c r="GC49" s="175"/>
      <c r="GD49" s="175"/>
      <c r="GE49" s="175"/>
      <c r="GF49" s="175"/>
      <c r="GG49" s="175"/>
      <c r="GH49" s="175"/>
      <c r="GI49" s="175"/>
      <c r="GJ49" s="175"/>
      <c r="GK49" s="175"/>
      <c r="GL49" s="175"/>
      <c r="GM49" s="175"/>
      <c r="GN49" s="175"/>
      <c r="GO49" s="175"/>
      <c r="GP49" s="175"/>
      <c r="GQ49" s="175"/>
      <c r="GR49" s="175"/>
      <c r="GS49" s="175"/>
      <c r="GT49" s="175"/>
      <c r="GU49" s="175"/>
    </row>
    <row r="50" spans="1:203" s="258" customFormat="1" ht="12.75">
      <c r="A50" s="6"/>
      <c r="B50" s="263"/>
      <c r="C50" s="172"/>
      <c r="D50" s="172"/>
      <c r="E50" s="264"/>
      <c r="F50" s="173"/>
      <c r="G50" s="265"/>
      <c r="H50" s="173"/>
      <c r="I50" s="173"/>
      <c r="J50" s="173"/>
      <c r="K50" s="173"/>
      <c r="L50" s="173"/>
      <c r="M50" s="172"/>
      <c r="N50" s="172"/>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175"/>
      <c r="CN50" s="175"/>
      <c r="CO50" s="175"/>
      <c r="CP50" s="175"/>
      <c r="CQ50" s="175"/>
      <c r="CR50" s="175"/>
      <c r="CS50" s="175"/>
      <c r="CT50" s="175"/>
      <c r="CU50" s="175"/>
      <c r="CV50" s="175"/>
      <c r="CW50" s="175"/>
      <c r="CX50" s="175"/>
      <c r="CY50" s="175"/>
      <c r="CZ50" s="175"/>
      <c r="DA50" s="175"/>
      <c r="DB50" s="175"/>
      <c r="DC50" s="175"/>
      <c r="DD50" s="175"/>
      <c r="DE50" s="175"/>
      <c r="DF50" s="175"/>
      <c r="DG50" s="175"/>
      <c r="DH50" s="175"/>
      <c r="DI50" s="175"/>
      <c r="DJ50" s="175"/>
      <c r="DK50" s="175"/>
      <c r="DL50" s="175"/>
      <c r="DM50" s="175"/>
      <c r="DN50" s="175"/>
      <c r="DO50" s="175"/>
      <c r="DP50" s="175"/>
      <c r="DQ50" s="175"/>
      <c r="DR50" s="175"/>
      <c r="DS50" s="175"/>
      <c r="DT50" s="175"/>
      <c r="DU50" s="175"/>
      <c r="DV50" s="175"/>
      <c r="DW50" s="175"/>
      <c r="DX50" s="175"/>
      <c r="DY50" s="175"/>
      <c r="DZ50" s="175"/>
      <c r="EA50" s="175"/>
      <c r="EB50" s="175"/>
      <c r="EC50" s="175"/>
      <c r="ED50" s="175"/>
      <c r="EE50" s="175"/>
      <c r="EF50" s="175"/>
      <c r="EG50" s="175"/>
      <c r="EH50" s="175"/>
      <c r="EI50" s="175"/>
      <c r="EJ50" s="175"/>
      <c r="EK50" s="175"/>
      <c r="EL50" s="175"/>
      <c r="EM50" s="175"/>
      <c r="EN50" s="175"/>
      <c r="EO50" s="175"/>
      <c r="EP50" s="175"/>
      <c r="EQ50" s="175"/>
      <c r="ER50" s="175"/>
      <c r="ES50" s="175"/>
      <c r="ET50" s="175"/>
      <c r="EU50" s="175"/>
      <c r="EV50" s="175"/>
      <c r="EW50" s="175"/>
      <c r="EX50" s="175"/>
      <c r="EY50" s="175"/>
      <c r="EZ50" s="175"/>
      <c r="FA50" s="175"/>
      <c r="FB50" s="175"/>
      <c r="FC50" s="175"/>
      <c r="FD50" s="175"/>
      <c r="FE50" s="175"/>
      <c r="FF50" s="175"/>
      <c r="FG50" s="175"/>
      <c r="FH50" s="175"/>
      <c r="FI50" s="175"/>
      <c r="FJ50" s="175"/>
      <c r="FK50" s="175"/>
      <c r="FL50" s="175"/>
      <c r="FM50" s="175"/>
      <c r="FN50" s="175"/>
      <c r="FO50" s="175"/>
      <c r="FP50" s="175"/>
      <c r="FQ50" s="175"/>
      <c r="FR50" s="175"/>
      <c r="FS50" s="175"/>
      <c r="FT50" s="175"/>
      <c r="FU50" s="175"/>
      <c r="FV50" s="175"/>
      <c r="FW50" s="175"/>
      <c r="FX50" s="175"/>
      <c r="FY50" s="175"/>
      <c r="FZ50" s="175"/>
      <c r="GA50" s="175"/>
      <c r="GB50" s="175"/>
      <c r="GC50" s="175"/>
      <c r="GD50" s="175"/>
      <c r="GE50" s="175"/>
      <c r="GF50" s="175"/>
      <c r="GG50" s="175"/>
      <c r="GH50" s="175"/>
      <c r="GI50" s="175"/>
      <c r="GJ50" s="175"/>
      <c r="GK50" s="175"/>
      <c r="GL50" s="175"/>
      <c r="GM50" s="175"/>
      <c r="GN50" s="175"/>
      <c r="GO50" s="175"/>
      <c r="GP50" s="175"/>
      <c r="GQ50" s="175"/>
      <c r="GR50" s="175"/>
      <c r="GS50" s="175"/>
      <c r="GT50" s="175"/>
      <c r="GU50" s="175"/>
    </row>
    <row r="51" spans="1:203" s="258" customFormat="1" ht="12.75">
      <c r="A51" s="6"/>
      <c r="B51" s="263"/>
      <c r="C51" s="172"/>
      <c r="D51" s="172"/>
      <c r="E51" s="264"/>
      <c r="F51" s="173"/>
      <c r="G51" s="265"/>
      <c r="H51" s="173"/>
      <c r="I51" s="173"/>
      <c r="J51" s="173"/>
      <c r="K51" s="173"/>
      <c r="L51" s="173"/>
      <c r="M51" s="172"/>
      <c r="N51" s="172"/>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c r="CM51" s="175"/>
      <c r="CN51" s="175"/>
      <c r="CO51" s="175"/>
      <c r="CP51" s="175"/>
      <c r="CQ51" s="175"/>
      <c r="CR51" s="175"/>
      <c r="CS51" s="175"/>
      <c r="CT51" s="175"/>
      <c r="CU51" s="175"/>
      <c r="CV51" s="175"/>
      <c r="CW51" s="175"/>
      <c r="CX51" s="175"/>
      <c r="CY51" s="175"/>
      <c r="CZ51" s="175"/>
      <c r="DA51" s="175"/>
      <c r="DB51" s="175"/>
      <c r="DC51" s="175"/>
      <c r="DD51" s="175"/>
      <c r="DE51" s="175"/>
      <c r="DF51" s="175"/>
      <c r="DG51" s="175"/>
      <c r="DH51" s="175"/>
      <c r="DI51" s="175"/>
      <c r="DJ51" s="175"/>
      <c r="DK51" s="175"/>
      <c r="DL51" s="175"/>
      <c r="DM51" s="175"/>
      <c r="DN51" s="175"/>
      <c r="DO51" s="175"/>
      <c r="DP51" s="175"/>
      <c r="DQ51" s="175"/>
      <c r="DR51" s="175"/>
      <c r="DS51" s="175"/>
      <c r="DT51" s="175"/>
      <c r="DU51" s="175"/>
      <c r="DV51" s="175"/>
      <c r="DW51" s="175"/>
      <c r="DX51" s="175"/>
      <c r="DY51" s="175"/>
      <c r="DZ51" s="175"/>
      <c r="EA51" s="175"/>
      <c r="EB51" s="175"/>
      <c r="EC51" s="175"/>
      <c r="ED51" s="175"/>
      <c r="EE51" s="175"/>
      <c r="EF51" s="175"/>
      <c r="EG51" s="175"/>
      <c r="EH51" s="175"/>
      <c r="EI51" s="175"/>
      <c r="EJ51" s="175"/>
      <c r="EK51" s="175"/>
      <c r="EL51" s="175"/>
      <c r="EM51" s="175"/>
      <c r="EN51" s="175"/>
      <c r="EO51" s="175"/>
      <c r="EP51" s="175"/>
      <c r="EQ51" s="175"/>
      <c r="ER51" s="175"/>
      <c r="ES51" s="175"/>
      <c r="ET51" s="175"/>
      <c r="EU51" s="175"/>
      <c r="EV51" s="175"/>
      <c r="EW51" s="175"/>
      <c r="EX51" s="175"/>
      <c r="EY51" s="175"/>
      <c r="EZ51" s="175"/>
      <c r="FA51" s="175"/>
      <c r="FB51" s="175"/>
      <c r="FC51" s="175"/>
      <c r="FD51" s="175"/>
      <c r="FE51" s="175"/>
      <c r="FF51" s="175"/>
      <c r="FG51" s="175"/>
      <c r="FH51" s="175"/>
      <c r="FI51" s="175"/>
      <c r="FJ51" s="175"/>
      <c r="FK51" s="175"/>
      <c r="FL51" s="175"/>
      <c r="FM51" s="175"/>
      <c r="FN51" s="175"/>
      <c r="FO51" s="175"/>
      <c r="FP51" s="175"/>
      <c r="FQ51" s="175"/>
      <c r="FR51" s="175"/>
      <c r="FS51" s="175"/>
      <c r="FT51" s="175"/>
      <c r="FU51" s="175"/>
      <c r="FV51" s="175"/>
      <c r="FW51" s="175"/>
      <c r="FX51" s="175"/>
      <c r="FY51" s="175"/>
      <c r="FZ51" s="175"/>
      <c r="GA51" s="175"/>
      <c r="GB51" s="175"/>
      <c r="GC51" s="175"/>
      <c r="GD51" s="175"/>
      <c r="GE51" s="175"/>
      <c r="GF51" s="175"/>
      <c r="GG51" s="175"/>
      <c r="GH51" s="175"/>
      <c r="GI51" s="175"/>
      <c r="GJ51" s="175"/>
      <c r="GK51" s="175"/>
      <c r="GL51" s="175"/>
      <c r="GM51" s="175"/>
      <c r="GN51" s="175"/>
      <c r="GO51" s="175"/>
      <c r="GP51" s="175"/>
      <c r="GQ51" s="175"/>
      <c r="GR51" s="175"/>
      <c r="GS51" s="175"/>
      <c r="GT51" s="175"/>
      <c r="GU51" s="175"/>
    </row>
    <row r="52" spans="1:203" s="258" customFormat="1" ht="12.75">
      <c r="A52" s="6"/>
      <c r="B52" s="263"/>
      <c r="C52" s="172"/>
      <c r="D52" s="172"/>
      <c r="E52" s="264"/>
      <c r="F52" s="173"/>
      <c r="G52" s="265"/>
      <c r="H52" s="173"/>
      <c r="I52" s="173"/>
      <c r="J52" s="173"/>
      <c r="K52" s="173"/>
      <c r="L52" s="173"/>
      <c r="M52" s="172"/>
      <c r="N52" s="172"/>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c r="CM52" s="175"/>
      <c r="CN52" s="175"/>
      <c r="CO52" s="175"/>
      <c r="CP52" s="175"/>
      <c r="CQ52" s="175"/>
      <c r="CR52" s="175"/>
      <c r="CS52" s="175"/>
      <c r="CT52" s="175"/>
      <c r="CU52" s="175"/>
      <c r="CV52" s="175"/>
      <c r="CW52" s="175"/>
      <c r="CX52" s="175"/>
      <c r="CY52" s="175"/>
      <c r="CZ52" s="175"/>
      <c r="DA52" s="175"/>
      <c r="DB52" s="175"/>
      <c r="DC52" s="175"/>
      <c r="DD52" s="175"/>
      <c r="DE52" s="175"/>
      <c r="DF52" s="175"/>
      <c r="DG52" s="175"/>
      <c r="DH52" s="175"/>
      <c r="DI52" s="175"/>
      <c r="DJ52" s="175"/>
      <c r="DK52" s="175"/>
      <c r="DL52" s="175"/>
      <c r="DM52" s="175"/>
      <c r="DN52" s="175"/>
      <c r="DO52" s="175"/>
      <c r="DP52" s="175"/>
      <c r="DQ52" s="175"/>
      <c r="DR52" s="175"/>
      <c r="DS52" s="175"/>
      <c r="DT52" s="175"/>
      <c r="DU52" s="175"/>
      <c r="DV52" s="175"/>
      <c r="DW52" s="175"/>
      <c r="DX52" s="175"/>
      <c r="DY52" s="175"/>
      <c r="DZ52" s="175"/>
      <c r="EA52" s="175"/>
      <c r="EB52" s="175"/>
      <c r="EC52" s="175"/>
      <c r="ED52" s="175"/>
      <c r="EE52" s="175"/>
      <c r="EF52" s="175"/>
      <c r="EG52" s="175"/>
      <c r="EH52" s="175"/>
      <c r="EI52" s="175"/>
      <c r="EJ52" s="175"/>
      <c r="EK52" s="175"/>
      <c r="EL52" s="175"/>
      <c r="EM52" s="175"/>
      <c r="EN52" s="175"/>
      <c r="EO52" s="175"/>
      <c r="EP52" s="175"/>
      <c r="EQ52" s="175"/>
      <c r="ER52" s="175"/>
      <c r="ES52" s="175"/>
      <c r="ET52" s="175"/>
      <c r="EU52" s="175"/>
      <c r="EV52" s="175"/>
      <c r="EW52" s="175"/>
      <c r="EX52" s="175"/>
      <c r="EY52" s="175"/>
      <c r="EZ52" s="175"/>
      <c r="FA52" s="175"/>
      <c r="FB52" s="175"/>
      <c r="FC52" s="175"/>
      <c r="FD52" s="175"/>
      <c r="FE52" s="175"/>
      <c r="FF52" s="175"/>
      <c r="FG52" s="175"/>
      <c r="FH52" s="175"/>
      <c r="FI52" s="175"/>
      <c r="FJ52" s="175"/>
      <c r="FK52" s="175"/>
      <c r="FL52" s="175"/>
      <c r="FM52" s="175"/>
      <c r="FN52" s="175"/>
      <c r="FO52" s="175"/>
      <c r="FP52" s="175"/>
      <c r="FQ52" s="175"/>
      <c r="FR52" s="175"/>
      <c r="FS52" s="175"/>
      <c r="FT52" s="175"/>
      <c r="FU52" s="175"/>
      <c r="FV52" s="175"/>
      <c r="FW52" s="175"/>
      <c r="FX52" s="175"/>
      <c r="FY52" s="175"/>
      <c r="FZ52" s="175"/>
      <c r="GA52" s="175"/>
      <c r="GB52" s="175"/>
      <c r="GC52" s="175"/>
      <c r="GD52" s="175"/>
      <c r="GE52" s="175"/>
      <c r="GF52" s="175"/>
      <c r="GG52" s="175"/>
      <c r="GH52" s="175"/>
      <c r="GI52" s="175"/>
      <c r="GJ52" s="175"/>
      <c r="GK52" s="175"/>
      <c r="GL52" s="175"/>
      <c r="GM52" s="175"/>
      <c r="GN52" s="175"/>
      <c r="GO52" s="175"/>
      <c r="GP52" s="175"/>
      <c r="GQ52" s="175"/>
      <c r="GR52" s="175"/>
      <c r="GS52" s="175"/>
      <c r="GT52" s="175"/>
      <c r="GU52" s="175"/>
    </row>
    <row r="53" spans="1:203" s="258" customFormat="1" ht="12.75">
      <c r="A53" s="6"/>
      <c r="B53" s="263"/>
      <c r="C53" s="172"/>
      <c r="D53" s="172"/>
      <c r="E53" s="264"/>
      <c r="F53" s="173"/>
      <c r="G53" s="265"/>
      <c r="H53" s="173"/>
      <c r="I53" s="173"/>
      <c r="J53" s="173"/>
      <c r="K53" s="173"/>
      <c r="L53" s="173"/>
      <c r="M53" s="172"/>
      <c r="N53" s="172"/>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c r="CM53" s="175"/>
      <c r="CN53" s="175"/>
      <c r="CO53" s="175"/>
      <c r="CP53" s="175"/>
      <c r="CQ53" s="175"/>
      <c r="CR53" s="175"/>
      <c r="CS53" s="175"/>
      <c r="CT53" s="175"/>
      <c r="CU53" s="175"/>
      <c r="CV53" s="175"/>
      <c r="CW53" s="175"/>
      <c r="CX53" s="175"/>
      <c r="CY53" s="175"/>
      <c r="CZ53" s="175"/>
      <c r="DA53" s="175"/>
      <c r="DB53" s="175"/>
      <c r="DC53" s="175"/>
      <c r="DD53" s="175"/>
      <c r="DE53" s="175"/>
      <c r="DF53" s="175"/>
      <c r="DG53" s="175"/>
      <c r="DH53" s="175"/>
      <c r="DI53" s="175"/>
      <c r="DJ53" s="175"/>
      <c r="DK53" s="175"/>
      <c r="DL53" s="175"/>
      <c r="DM53" s="175"/>
      <c r="DN53" s="175"/>
      <c r="DO53" s="175"/>
      <c r="DP53" s="175"/>
      <c r="DQ53" s="175"/>
      <c r="DR53" s="175"/>
      <c r="DS53" s="175"/>
      <c r="DT53" s="175"/>
      <c r="DU53" s="175"/>
      <c r="DV53" s="175"/>
      <c r="DW53" s="175"/>
      <c r="DX53" s="175"/>
      <c r="DY53" s="175"/>
      <c r="DZ53" s="175"/>
      <c r="EA53" s="175"/>
      <c r="EB53" s="175"/>
      <c r="EC53" s="175"/>
      <c r="ED53" s="175"/>
      <c r="EE53" s="175"/>
      <c r="EF53" s="175"/>
      <c r="EG53" s="175"/>
      <c r="EH53" s="175"/>
      <c r="EI53" s="175"/>
      <c r="EJ53" s="175"/>
      <c r="EK53" s="175"/>
      <c r="EL53" s="175"/>
      <c r="EM53" s="175"/>
      <c r="EN53" s="175"/>
      <c r="EO53" s="175"/>
      <c r="EP53" s="175"/>
      <c r="EQ53" s="175"/>
      <c r="ER53" s="175"/>
      <c r="ES53" s="175"/>
      <c r="ET53" s="175"/>
      <c r="EU53" s="175"/>
      <c r="EV53" s="175"/>
      <c r="EW53" s="175"/>
      <c r="EX53" s="175"/>
      <c r="EY53" s="175"/>
      <c r="EZ53" s="175"/>
      <c r="FA53" s="175"/>
      <c r="FB53" s="175"/>
      <c r="FC53" s="175"/>
      <c r="FD53" s="175"/>
      <c r="FE53" s="175"/>
      <c r="FF53" s="175"/>
      <c r="FG53" s="175"/>
      <c r="FH53" s="175"/>
      <c r="FI53" s="175"/>
      <c r="FJ53" s="175"/>
      <c r="FK53" s="175"/>
      <c r="FL53" s="175"/>
      <c r="FM53" s="175"/>
      <c r="FN53" s="175"/>
      <c r="FO53" s="175"/>
      <c r="FP53" s="175"/>
      <c r="FQ53" s="175"/>
      <c r="FR53" s="175"/>
      <c r="FS53" s="175"/>
      <c r="FT53" s="175"/>
      <c r="FU53" s="175"/>
      <c r="FV53" s="175"/>
      <c r="FW53" s="175"/>
      <c r="FX53" s="175"/>
      <c r="FY53" s="175"/>
      <c r="FZ53" s="175"/>
      <c r="GA53" s="175"/>
      <c r="GB53" s="175"/>
      <c r="GC53" s="175"/>
      <c r="GD53" s="175"/>
      <c r="GE53" s="175"/>
      <c r="GF53" s="175"/>
      <c r="GG53" s="175"/>
      <c r="GH53" s="175"/>
      <c r="GI53" s="175"/>
      <c r="GJ53" s="175"/>
      <c r="GK53" s="175"/>
      <c r="GL53" s="175"/>
      <c r="GM53" s="175"/>
      <c r="GN53" s="175"/>
      <c r="GO53" s="175"/>
      <c r="GP53" s="175"/>
      <c r="GQ53" s="175"/>
      <c r="GR53" s="175"/>
      <c r="GS53" s="175"/>
      <c r="GT53" s="175"/>
      <c r="GU53" s="175"/>
    </row>
    <row r="54" spans="1:203" s="258" customFormat="1" ht="12.75">
      <c r="A54" s="6"/>
      <c r="B54" s="263"/>
      <c r="C54" s="172"/>
      <c r="D54" s="172"/>
      <c r="E54" s="264"/>
      <c r="F54" s="173"/>
      <c r="G54" s="265"/>
      <c r="H54" s="173"/>
      <c r="I54" s="173"/>
      <c r="J54" s="173"/>
      <c r="K54" s="173"/>
      <c r="L54" s="173"/>
      <c r="M54" s="172"/>
      <c r="N54" s="172"/>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c r="GH54" s="175"/>
      <c r="GI54" s="175"/>
      <c r="GJ54" s="175"/>
      <c r="GK54" s="175"/>
      <c r="GL54" s="175"/>
      <c r="GM54" s="175"/>
      <c r="GN54" s="175"/>
      <c r="GO54" s="175"/>
      <c r="GP54" s="175"/>
      <c r="GQ54" s="175"/>
      <c r="GR54" s="175"/>
      <c r="GS54" s="175"/>
      <c r="GT54" s="175"/>
      <c r="GU54" s="175"/>
    </row>
    <row r="55" spans="1:203" s="258" customFormat="1" ht="12.75">
      <c r="A55" s="6"/>
      <c r="B55" s="263"/>
      <c r="C55" s="172"/>
      <c r="D55" s="172"/>
      <c r="E55" s="264"/>
      <c r="F55" s="173"/>
      <c r="G55" s="265"/>
      <c r="H55" s="173"/>
      <c r="I55" s="173"/>
      <c r="J55" s="173"/>
      <c r="K55" s="173"/>
      <c r="L55" s="173"/>
      <c r="M55" s="172"/>
      <c r="N55" s="172"/>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175"/>
      <c r="CO55" s="175"/>
      <c r="CP55" s="175"/>
      <c r="CQ55" s="175"/>
      <c r="CR55" s="175"/>
      <c r="CS55" s="175"/>
      <c r="CT55" s="175"/>
      <c r="CU55" s="175"/>
      <c r="CV55" s="175"/>
      <c r="CW55" s="175"/>
      <c r="CX55" s="175"/>
      <c r="CY55" s="175"/>
      <c r="CZ55" s="175"/>
      <c r="DA55" s="175"/>
      <c r="DB55" s="175"/>
      <c r="DC55" s="175"/>
      <c r="DD55" s="175"/>
      <c r="DE55" s="175"/>
      <c r="DF55" s="175"/>
      <c r="DG55" s="175"/>
      <c r="DH55" s="175"/>
      <c r="DI55" s="175"/>
      <c r="DJ55" s="175"/>
      <c r="DK55" s="175"/>
      <c r="DL55" s="175"/>
      <c r="DM55" s="175"/>
      <c r="DN55" s="175"/>
      <c r="DO55" s="175"/>
      <c r="DP55" s="175"/>
      <c r="DQ55" s="175"/>
      <c r="DR55" s="175"/>
      <c r="DS55" s="175"/>
      <c r="DT55" s="175"/>
      <c r="DU55" s="175"/>
      <c r="DV55" s="175"/>
      <c r="DW55" s="175"/>
      <c r="DX55" s="175"/>
      <c r="DY55" s="175"/>
      <c r="DZ55" s="175"/>
      <c r="EA55" s="175"/>
      <c r="EB55" s="175"/>
      <c r="EC55" s="175"/>
      <c r="ED55" s="175"/>
      <c r="EE55" s="175"/>
      <c r="EF55" s="175"/>
      <c r="EG55" s="175"/>
      <c r="EH55" s="175"/>
      <c r="EI55" s="175"/>
      <c r="EJ55" s="175"/>
      <c r="EK55" s="175"/>
      <c r="EL55" s="175"/>
      <c r="EM55" s="175"/>
      <c r="EN55" s="175"/>
      <c r="EO55" s="175"/>
      <c r="EP55" s="175"/>
      <c r="EQ55" s="175"/>
      <c r="ER55" s="175"/>
      <c r="ES55" s="175"/>
      <c r="ET55" s="175"/>
      <c r="EU55" s="175"/>
      <c r="EV55" s="175"/>
      <c r="EW55" s="175"/>
      <c r="EX55" s="175"/>
      <c r="EY55" s="175"/>
      <c r="EZ55" s="175"/>
      <c r="FA55" s="175"/>
      <c r="FB55" s="175"/>
      <c r="FC55" s="175"/>
      <c r="FD55" s="175"/>
      <c r="FE55" s="175"/>
      <c r="FF55" s="175"/>
      <c r="FG55" s="175"/>
      <c r="FH55" s="175"/>
      <c r="FI55" s="175"/>
      <c r="FJ55" s="175"/>
      <c r="FK55" s="175"/>
      <c r="FL55" s="175"/>
      <c r="FM55" s="175"/>
      <c r="FN55" s="175"/>
      <c r="FO55" s="175"/>
      <c r="FP55" s="175"/>
      <c r="FQ55" s="175"/>
      <c r="FR55" s="175"/>
      <c r="FS55" s="175"/>
      <c r="FT55" s="175"/>
      <c r="FU55" s="175"/>
      <c r="FV55" s="175"/>
      <c r="FW55" s="175"/>
      <c r="FX55" s="175"/>
      <c r="FY55" s="175"/>
      <c r="FZ55" s="175"/>
      <c r="GA55" s="175"/>
      <c r="GB55" s="175"/>
      <c r="GC55" s="175"/>
      <c r="GD55" s="175"/>
      <c r="GE55" s="175"/>
      <c r="GF55" s="175"/>
      <c r="GG55" s="175"/>
      <c r="GH55" s="175"/>
      <c r="GI55" s="175"/>
      <c r="GJ55" s="175"/>
      <c r="GK55" s="175"/>
      <c r="GL55" s="175"/>
      <c r="GM55" s="175"/>
      <c r="GN55" s="175"/>
      <c r="GO55" s="175"/>
      <c r="GP55" s="175"/>
      <c r="GQ55" s="175"/>
      <c r="GR55" s="175"/>
      <c r="GS55" s="175"/>
      <c r="GT55" s="175"/>
      <c r="GU55" s="175"/>
    </row>
    <row r="56" spans="1:203" s="258" customFormat="1" ht="12.75">
      <c r="A56" s="6"/>
      <c r="B56" s="263"/>
      <c r="C56" s="172"/>
      <c r="D56" s="172"/>
      <c r="E56" s="264"/>
      <c r="F56" s="173"/>
      <c r="G56" s="265"/>
      <c r="H56" s="173"/>
      <c r="I56" s="173"/>
      <c r="J56" s="173"/>
      <c r="K56" s="173"/>
      <c r="L56" s="173"/>
      <c r="M56" s="172"/>
      <c r="N56" s="172"/>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c r="DF56" s="175"/>
      <c r="DG56" s="175"/>
      <c r="DH56" s="175"/>
      <c r="DI56" s="175"/>
      <c r="DJ56" s="175"/>
      <c r="DK56" s="175"/>
      <c r="DL56" s="175"/>
      <c r="DM56" s="175"/>
      <c r="DN56" s="175"/>
      <c r="DO56" s="175"/>
      <c r="DP56" s="175"/>
      <c r="DQ56" s="175"/>
      <c r="DR56" s="175"/>
      <c r="DS56" s="175"/>
      <c r="DT56" s="175"/>
      <c r="DU56" s="175"/>
      <c r="DV56" s="175"/>
      <c r="DW56" s="175"/>
      <c r="DX56" s="175"/>
      <c r="DY56" s="175"/>
      <c r="DZ56" s="175"/>
      <c r="EA56" s="175"/>
      <c r="EB56" s="175"/>
      <c r="EC56" s="175"/>
      <c r="ED56" s="175"/>
      <c r="EE56" s="175"/>
      <c r="EF56" s="175"/>
      <c r="EG56" s="175"/>
      <c r="EH56" s="175"/>
      <c r="EI56" s="175"/>
      <c r="EJ56" s="175"/>
      <c r="EK56" s="175"/>
      <c r="EL56" s="175"/>
      <c r="EM56" s="175"/>
      <c r="EN56" s="175"/>
      <c r="EO56" s="175"/>
      <c r="EP56" s="175"/>
      <c r="EQ56" s="175"/>
      <c r="ER56" s="175"/>
      <c r="ES56" s="175"/>
      <c r="ET56" s="175"/>
      <c r="EU56" s="175"/>
      <c r="EV56" s="175"/>
      <c r="EW56" s="175"/>
      <c r="EX56" s="175"/>
      <c r="EY56" s="175"/>
      <c r="EZ56" s="175"/>
      <c r="FA56" s="175"/>
      <c r="FB56" s="175"/>
      <c r="FC56" s="175"/>
      <c r="FD56" s="175"/>
      <c r="FE56" s="175"/>
      <c r="FF56" s="175"/>
      <c r="FG56" s="175"/>
      <c r="FH56" s="175"/>
      <c r="FI56" s="175"/>
      <c r="FJ56" s="175"/>
      <c r="FK56" s="175"/>
      <c r="FL56" s="175"/>
      <c r="FM56" s="175"/>
      <c r="FN56" s="175"/>
      <c r="FO56" s="175"/>
      <c r="FP56" s="175"/>
      <c r="FQ56" s="175"/>
      <c r="FR56" s="175"/>
      <c r="FS56" s="175"/>
      <c r="FT56" s="175"/>
      <c r="FU56" s="175"/>
      <c r="FV56" s="175"/>
      <c r="FW56" s="175"/>
      <c r="FX56" s="175"/>
      <c r="FY56" s="175"/>
      <c r="FZ56" s="175"/>
      <c r="GA56" s="175"/>
      <c r="GB56" s="175"/>
      <c r="GC56" s="175"/>
      <c r="GD56" s="175"/>
      <c r="GE56" s="175"/>
      <c r="GF56" s="175"/>
      <c r="GG56" s="175"/>
      <c r="GH56" s="175"/>
      <c r="GI56" s="175"/>
      <c r="GJ56" s="175"/>
      <c r="GK56" s="175"/>
      <c r="GL56" s="175"/>
      <c r="GM56" s="175"/>
      <c r="GN56" s="175"/>
      <c r="GO56" s="175"/>
      <c r="GP56" s="175"/>
      <c r="GQ56" s="175"/>
      <c r="GR56" s="175"/>
      <c r="GS56" s="175"/>
      <c r="GT56" s="175"/>
      <c r="GU56" s="175"/>
    </row>
    <row r="57" spans="1:203" s="258" customFormat="1" ht="12.75">
      <c r="A57" s="6"/>
      <c r="B57" s="263"/>
      <c r="C57" s="172"/>
      <c r="D57" s="172"/>
      <c r="E57" s="264"/>
      <c r="F57" s="173"/>
      <c r="G57" s="265"/>
      <c r="H57" s="173"/>
      <c r="I57" s="173"/>
      <c r="J57" s="173"/>
      <c r="K57" s="173"/>
      <c r="L57" s="173"/>
      <c r="M57" s="172"/>
      <c r="N57" s="172"/>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5"/>
      <c r="CB57" s="175"/>
      <c r="CC57" s="175"/>
      <c r="CD57" s="175"/>
      <c r="CE57" s="175"/>
      <c r="CF57" s="175"/>
      <c r="CG57" s="175"/>
      <c r="CH57" s="175"/>
      <c r="CI57" s="175"/>
      <c r="CJ57" s="175"/>
      <c r="CK57" s="175"/>
      <c r="CL57" s="175"/>
      <c r="CM57" s="175"/>
      <c r="CN57" s="175"/>
      <c r="CO57" s="175"/>
      <c r="CP57" s="175"/>
      <c r="CQ57" s="175"/>
      <c r="CR57" s="175"/>
      <c r="CS57" s="175"/>
      <c r="CT57" s="175"/>
      <c r="CU57" s="175"/>
      <c r="CV57" s="175"/>
      <c r="CW57" s="175"/>
      <c r="CX57" s="175"/>
      <c r="CY57" s="175"/>
      <c r="CZ57" s="175"/>
      <c r="DA57" s="175"/>
      <c r="DB57" s="175"/>
      <c r="DC57" s="175"/>
      <c r="DD57" s="175"/>
      <c r="DE57" s="175"/>
      <c r="DF57" s="175"/>
      <c r="DG57" s="175"/>
      <c r="DH57" s="175"/>
      <c r="DI57" s="175"/>
      <c r="DJ57" s="175"/>
      <c r="DK57" s="175"/>
      <c r="DL57" s="175"/>
      <c r="DM57" s="175"/>
      <c r="DN57" s="175"/>
      <c r="DO57" s="175"/>
      <c r="DP57" s="175"/>
      <c r="DQ57" s="175"/>
      <c r="DR57" s="175"/>
      <c r="DS57" s="175"/>
      <c r="DT57" s="175"/>
      <c r="DU57" s="175"/>
      <c r="DV57" s="175"/>
      <c r="DW57" s="175"/>
      <c r="DX57" s="175"/>
      <c r="DY57" s="175"/>
      <c r="DZ57" s="175"/>
      <c r="EA57" s="175"/>
      <c r="EB57" s="175"/>
      <c r="EC57" s="175"/>
      <c r="ED57" s="175"/>
      <c r="EE57" s="175"/>
      <c r="EF57" s="175"/>
      <c r="EG57" s="175"/>
      <c r="EH57" s="175"/>
      <c r="EI57" s="175"/>
      <c r="EJ57" s="175"/>
      <c r="EK57" s="175"/>
      <c r="EL57" s="175"/>
      <c r="EM57" s="175"/>
      <c r="EN57" s="175"/>
      <c r="EO57" s="175"/>
      <c r="EP57" s="175"/>
      <c r="EQ57" s="175"/>
      <c r="ER57" s="175"/>
      <c r="ES57" s="175"/>
      <c r="ET57" s="175"/>
      <c r="EU57" s="175"/>
      <c r="EV57" s="175"/>
      <c r="EW57" s="175"/>
      <c r="EX57" s="175"/>
      <c r="EY57" s="175"/>
      <c r="EZ57" s="175"/>
      <c r="FA57" s="175"/>
      <c r="FB57" s="175"/>
      <c r="FC57" s="175"/>
      <c r="FD57" s="175"/>
      <c r="FE57" s="175"/>
      <c r="FF57" s="175"/>
      <c r="FG57" s="175"/>
      <c r="FH57" s="175"/>
      <c r="FI57" s="175"/>
      <c r="FJ57" s="175"/>
      <c r="FK57" s="175"/>
      <c r="FL57" s="175"/>
      <c r="FM57" s="175"/>
      <c r="FN57" s="175"/>
      <c r="FO57" s="175"/>
      <c r="FP57" s="175"/>
      <c r="FQ57" s="175"/>
      <c r="FR57" s="175"/>
      <c r="FS57" s="175"/>
      <c r="FT57" s="175"/>
      <c r="FU57" s="175"/>
      <c r="FV57" s="175"/>
      <c r="FW57" s="175"/>
      <c r="FX57" s="175"/>
      <c r="FY57" s="175"/>
      <c r="FZ57" s="175"/>
      <c r="GA57" s="175"/>
      <c r="GB57" s="175"/>
      <c r="GC57" s="175"/>
      <c r="GD57" s="175"/>
      <c r="GE57" s="175"/>
      <c r="GF57" s="175"/>
      <c r="GG57" s="175"/>
      <c r="GH57" s="175"/>
      <c r="GI57" s="175"/>
      <c r="GJ57" s="175"/>
      <c r="GK57" s="175"/>
      <c r="GL57" s="175"/>
      <c r="GM57" s="175"/>
      <c r="GN57" s="175"/>
      <c r="GO57" s="175"/>
      <c r="GP57" s="175"/>
      <c r="GQ57" s="175"/>
      <c r="GR57" s="175"/>
      <c r="GS57" s="175"/>
      <c r="GT57" s="175"/>
      <c r="GU57" s="175"/>
    </row>
    <row r="58" spans="1:203" s="258" customFormat="1" ht="12.75">
      <c r="A58" s="6"/>
      <c r="B58" s="263"/>
      <c r="C58" s="172"/>
      <c r="D58" s="172"/>
      <c r="E58" s="264"/>
      <c r="F58" s="173"/>
      <c r="G58" s="265"/>
      <c r="H58" s="173"/>
      <c r="I58" s="173"/>
      <c r="J58" s="173"/>
      <c r="K58" s="173"/>
      <c r="L58" s="173"/>
      <c r="M58" s="172"/>
      <c r="N58" s="172"/>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c r="BX58" s="175"/>
      <c r="BY58" s="175"/>
      <c r="BZ58" s="175"/>
      <c r="CA58" s="175"/>
      <c r="CB58" s="175"/>
      <c r="CC58" s="175"/>
      <c r="CD58" s="175"/>
      <c r="CE58" s="175"/>
      <c r="CF58" s="175"/>
      <c r="CG58" s="175"/>
      <c r="CH58" s="175"/>
      <c r="CI58" s="175"/>
      <c r="CJ58" s="175"/>
      <c r="CK58" s="175"/>
      <c r="CL58" s="175"/>
      <c r="CM58" s="175"/>
      <c r="CN58" s="175"/>
      <c r="CO58" s="175"/>
      <c r="CP58" s="175"/>
      <c r="CQ58" s="175"/>
      <c r="CR58" s="175"/>
      <c r="CS58" s="175"/>
      <c r="CT58" s="175"/>
      <c r="CU58" s="175"/>
      <c r="CV58" s="175"/>
      <c r="CW58" s="175"/>
      <c r="CX58" s="175"/>
      <c r="CY58" s="175"/>
      <c r="CZ58" s="175"/>
      <c r="DA58" s="175"/>
      <c r="DB58" s="175"/>
      <c r="DC58" s="175"/>
      <c r="DD58" s="175"/>
      <c r="DE58" s="175"/>
      <c r="DF58" s="175"/>
      <c r="DG58" s="175"/>
      <c r="DH58" s="175"/>
      <c r="DI58" s="175"/>
      <c r="DJ58" s="175"/>
      <c r="DK58" s="175"/>
      <c r="DL58" s="175"/>
      <c r="DM58" s="175"/>
      <c r="DN58" s="175"/>
      <c r="DO58" s="175"/>
      <c r="DP58" s="175"/>
      <c r="DQ58" s="175"/>
      <c r="DR58" s="175"/>
      <c r="DS58" s="175"/>
      <c r="DT58" s="175"/>
      <c r="DU58" s="175"/>
      <c r="DV58" s="175"/>
      <c r="DW58" s="175"/>
      <c r="DX58" s="175"/>
      <c r="DY58" s="175"/>
      <c r="DZ58" s="175"/>
      <c r="EA58" s="175"/>
      <c r="EB58" s="175"/>
      <c r="EC58" s="175"/>
      <c r="ED58" s="175"/>
      <c r="EE58" s="175"/>
      <c r="EF58" s="175"/>
      <c r="EG58" s="175"/>
      <c r="EH58" s="175"/>
      <c r="EI58" s="175"/>
      <c r="EJ58" s="175"/>
      <c r="EK58" s="175"/>
      <c r="EL58" s="175"/>
      <c r="EM58" s="175"/>
      <c r="EN58" s="175"/>
      <c r="EO58" s="175"/>
      <c r="EP58" s="175"/>
      <c r="EQ58" s="175"/>
      <c r="ER58" s="175"/>
      <c r="ES58" s="175"/>
      <c r="ET58" s="175"/>
      <c r="EU58" s="175"/>
      <c r="EV58" s="175"/>
      <c r="EW58" s="175"/>
      <c r="EX58" s="175"/>
      <c r="EY58" s="175"/>
      <c r="EZ58" s="175"/>
      <c r="FA58" s="175"/>
      <c r="FB58" s="175"/>
      <c r="FC58" s="175"/>
      <c r="FD58" s="175"/>
      <c r="FE58" s="175"/>
      <c r="FF58" s="175"/>
      <c r="FG58" s="175"/>
      <c r="FH58" s="175"/>
      <c r="FI58" s="175"/>
      <c r="FJ58" s="175"/>
      <c r="FK58" s="175"/>
      <c r="FL58" s="175"/>
      <c r="FM58" s="175"/>
      <c r="FN58" s="175"/>
      <c r="FO58" s="175"/>
      <c r="FP58" s="175"/>
      <c r="FQ58" s="175"/>
      <c r="FR58" s="175"/>
      <c r="FS58" s="175"/>
      <c r="FT58" s="175"/>
      <c r="FU58" s="175"/>
      <c r="FV58" s="175"/>
      <c r="FW58" s="175"/>
      <c r="FX58" s="175"/>
      <c r="FY58" s="175"/>
      <c r="FZ58" s="175"/>
      <c r="GA58" s="175"/>
      <c r="GB58" s="175"/>
      <c r="GC58" s="175"/>
      <c r="GD58" s="175"/>
      <c r="GE58" s="175"/>
      <c r="GF58" s="175"/>
      <c r="GG58" s="175"/>
      <c r="GH58" s="175"/>
      <c r="GI58" s="175"/>
      <c r="GJ58" s="175"/>
      <c r="GK58" s="175"/>
      <c r="GL58" s="175"/>
      <c r="GM58" s="175"/>
      <c r="GN58" s="175"/>
      <c r="GO58" s="175"/>
      <c r="GP58" s="175"/>
      <c r="GQ58" s="175"/>
      <c r="GR58" s="175"/>
      <c r="GS58" s="175"/>
      <c r="GT58" s="175"/>
      <c r="GU58" s="175"/>
    </row>
    <row r="59" spans="1:203" s="258" customFormat="1" ht="12.75">
      <c r="A59" s="6"/>
      <c r="B59" s="263"/>
      <c r="C59" s="172"/>
      <c r="D59" s="172"/>
      <c r="E59" s="264"/>
      <c r="F59" s="173"/>
      <c r="G59" s="265"/>
      <c r="H59" s="173"/>
      <c r="I59" s="173"/>
      <c r="J59" s="173"/>
      <c r="K59" s="173"/>
      <c r="L59" s="173"/>
      <c r="M59" s="172"/>
      <c r="N59" s="172"/>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c r="CE59" s="175"/>
      <c r="CF59" s="175"/>
      <c r="CG59" s="175"/>
      <c r="CH59" s="175"/>
      <c r="CI59" s="175"/>
      <c r="CJ59" s="175"/>
      <c r="CK59" s="175"/>
      <c r="CL59" s="175"/>
      <c r="CM59" s="175"/>
      <c r="CN59" s="175"/>
      <c r="CO59" s="175"/>
      <c r="CP59" s="175"/>
      <c r="CQ59" s="175"/>
      <c r="CR59" s="175"/>
      <c r="CS59" s="175"/>
      <c r="CT59" s="175"/>
      <c r="CU59" s="175"/>
      <c r="CV59" s="175"/>
      <c r="CW59" s="175"/>
      <c r="CX59" s="175"/>
      <c r="CY59" s="175"/>
      <c r="CZ59" s="175"/>
      <c r="DA59" s="175"/>
      <c r="DB59" s="175"/>
      <c r="DC59" s="175"/>
      <c r="DD59" s="175"/>
      <c r="DE59" s="175"/>
      <c r="DF59" s="175"/>
      <c r="DG59" s="175"/>
      <c r="DH59" s="175"/>
      <c r="DI59" s="175"/>
      <c r="DJ59" s="175"/>
      <c r="DK59" s="175"/>
      <c r="DL59" s="175"/>
      <c r="DM59" s="175"/>
      <c r="DN59" s="175"/>
      <c r="DO59" s="175"/>
      <c r="DP59" s="175"/>
      <c r="DQ59" s="175"/>
      <c r="DR59" s="175"/>
      <c r="DS59" s="175"/>
      <c r="DT59" s="175"/>
      <c r="DU59" s="175"/>
      <c r="DV59" s="175"/>
      <c r="DW59" s="175"/>
      <c r="DX59" s="175"/>
      <c r="DY59" s="175"/>
      <c r="DZ59" s="175"/>
      <c r="EA59" s="175"/>
      <c r="EB59" s="175"/>
      <c r="EC59" s="175"/>
      <c r="ED59" s="175"/>
      <c r="EE59" s="175"/>
      <c r="EF59" s="175"/>
      <c r="EG59" s="175"/>
      <c r="EH59" s="175"/>
      <c r="EI59" s="175"/>
      <c r="EJ59" s="175"/>
      <c r="EK59" s="175"/>
      <c r="EL59" s="175"/>
      <c r="EM59" s="175"/>
      <c r="EN59" s="175"/>
      <c r="EO59" s="175"/>
      <c r="EP59" s="175"/>
      <c r="EQ59" s="175"/>
      <c r="ER59" s="175"/>
      <c r="ES59" s="175"/>
      <c r="ET59" s="175"/>
      <c r="EU59" s="175"/>
      <c r="EV59" s="175"/>
      <c r="EW59" s="175"/>
      <c r="EX59" s="175"/>
      <c r="EY59" s="175"/>
      <c r="EZ59" s="175"/>
      <c r="FA59" s="175"/>
      <c r="FB59" s="175"/>
      <c r="FC59" s="175"/>
      <c r="FD59" s="175"/>
      <c r="FE59" s="175"/>
      <c r="FF59" s="175"/>
      <c r="FG59" s="175"/>
      <c r="FH59" s="175"/>
      <c r="FI59" s="175"/>
      <c r="FJ59" s="175"/>
      <c r="FK59" s="175"/>
      <c r="FL59" s="175"/>
      <c r="FM59" s="175"/>
      <c r="FN59" s="175"/>
      <c r="FO59" s="175"/>
      <c r="FP59" s="175"/>
      <c r="FQ59" s="175"/>
      <c r="FR59" s="175"/>
      <c r="FS59" s="175"/>
      <c r="FT59" s="175"/>
      <c r="FU59" s="175"/>
      <c r="FV59" s="175"/>
      <c r="FW59" s="175"/>
      <c r="FX59" s="175"/>
      <c r="FY59" s="175"/>
      <c r="FZ59" s="175"/>
      <c r="GA59" s="175"/>
      <c r="GB59" s="175"/>
      <c r="GC59" s="175"/>
      <c r="GD59" s="175"/>
      <c r="GE59" s="175"/>
      <c r="GF59" s="175"/>
      <c r="GG59" s="175"/>
      <c r="GH59" s="175"/>
      <c r="GI59" s="175"/>
      <c r="GJ59" s="175"/>
      <c r="GK59" s="175"/>
      <c r="GL59" s="175"/>
      <c r="GM59" s="175"/>
      <c r="GN59" s="175"/>
      <c r="GO59" s="175"/>
      <c r="GP59" s="175"/>
      <c r="GQ59" s="175"/>
      <c r="GR59" s="175"/>
      <c r="GS59" s="175"/>
      <c r="GT59" s="175"/>
      <c r="GU59" s="175"/>
    </row>
    <row r="60" spans="1:203" s="258" customFormat="1" ht="12.75">
      <c r="A60" s="6"/>
      <c r="B60" s="263"/>
      <c r="C60" s="172"/>
      <c r="D60" s="172"/>
      <c r="E60" s="264"/>
      <c r="F60" s="173"/>
      <c r="G60" s="265"/>
      <c r="H60" s="173"/>
      <c r="I60" s="173"/>
      <c r="J60" s="173"/>
      <c r="K60" s="173"/>
      <c r="L60" s="173"/>
      <c r="M60" s="172"/>
      <c r="N60" s="172"/>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c r="CM60" s="175"/>
      <c r="CN60" s="175"/>
      <c r="CO60" s="175"/>
      <c r="CP60" s="175"/>
      <c r="CQ60" s="175"/>
      <c r="CR60" s="175"/>
      <c r="CS60" s="175"/>
      <c r="CT60" s="175"/>
      <c r="CU60" s="175"/>
      <c r="CV60" s="175"/>
      <c r="CW60" s="175"/>
      <c r="CX60" s="175"/>
      <c r="CY60" s="175"/>
      <c r="CZ60" s="175"/>
      <c r="DA60" s="175"/>
      <c r="DB60" s="175"/>
      <c r="DC60" s="175"/>
      <c r="DD60" s="175"/>
      <c r="DE60" s="175"/>
      <c r="DF60" s="175"/>
      <c r="DG60" s="175"/>
      <c r="DH60" s="175"/>
      <c r="DI60" s="175"/>
      <c r="DJ60" s="175"/>
      <c r="DK60" s="175"/>
      <c r="DL60" s="175"/>
      <c r="DM60" s="175"/>
      <c r="DN60" s="175"/>
      <c r="DO60" s="175"/>
      <c r="DP60" s="175"/>
      <c r="DQ60" s="175"/>
      <c r="DR60" s="175"/>
      <c r="DS60" s="175"/>
      <c r="DT60" s="175"/>
      <c r="DU60" s="175"/>
      <c r="DV60" s="175"/>
      <c r="DW60" s="175"/>
      <c r="DX60" s="175"/>
      <c r="DY60" s="175"/>
      <c r="DZ60" s="175"/>
      <c r="EA60" s="175"/>
      <c r="EB60" s="175"/>
      <c r="EC60" s="175"/>
      <c r="ED60" s="175"/>
      <c r="EE60" s="175"/>
      <c r="EF60" s="175"/>
      <c r="EG60" s="175"/>
      <c r="EH60" s="175"/>
      <c r="EI60" s="175"/>
      <c r="EJ60" s="175"/>
      <c r="EK60" s="175"/>
      <c r="EL60" s="175"/>
      <c r="EM60" s="175"/>
      <c r="EN60" s="175"/>
      <c r="EO60" s="175"/>
      <c r="EP60" s="175"/>
      <c r="EQ60" s="175"/>
      <c r="ER60" s="175"/>
      <c r="ES60" s="175"/>
      <c r="ET60" s="175"/>
      <c r="EU60" s="175"/>
      <c r="EV60" s="175"/>
      <c r="EW60" s="175"/>
      <c r="EX60" s="175"/>
      <c r="EY60" s="175"/>
      <c r="EZ60" s="175"/>
      <c r="FA60" s="175"/>
      <c r="FB60" s="175"/>
      <c r="FC60" s="175"/>
      <c r="FD60" s="175"/>
      <c r="FE60" s="175"/>
      <c r="FF60" s="175"/>
      <c r="FG60" s="175"/>
      <c r="FH60" s="175"/>
      <c r="FI60" s="175"/>
      <c r="FJ60" s="175"/>
      <c r="FK60" s="175"/>
      <c r="FL60" s="175"/>
      <c r="FM60" s="175"/>
      <c r="FN60" s="175"/>
      <c r="FO60" s="175"/>
      <c r="FP60" s="175"/>
      <c r="FQ60" s="175"/>
      <c r="FR60" s="175"/>
      <c r="FS60" s="175"/>
      <c r="FT60" s="175"/>
      <c r="FU60" s="175"/>
      <c r="FV60" s="175"/>
      <c r="FW60" s="175"/>
      <c r="FX60" s="175"/>
      <c r="FY60" s="175"/>
      <c r="FZ60" s="175"/>
      <c r="GA60" s="175"/>
      <c r="GB60" s="175"/>
      <c r="GC60" s="175"/>
      <c r="GD60" s="175"/>
      <c r="GE60" s="175"/>
      <c r="GF60" s="175"/>
      <c r="GG60" s="175"/>
      <c r="GH60" s="175"/>
      <c r="GI60" s="175"/>
      <c r="GJ60" s="175"/>
      <c r="GK60" s="175"/>
      <c r="GL60" s="175"/>
      <c r="GM60" s="175"/>
      <c r="GN60" s="175"/>
      <c r="GO60" s="175"/>
      <c r="GP60" s="175"/>
      <c r="GQ60" s="175"/>
      <c r="GR60" s="175"/>
      <c r="GS60" s="175"/>
      <c r="GT60" s="175"/>
      <c r="GU60" s="175"/>
    </row>
    <row r="61" spans="1:203" s="258" customFormat="1" ht="12.75">
      <c r="A61" s="6"/>
      <c r="B61" s="263"/>
      <c r="C61" s="172"/>
      <c r="D61" s="172"/>
      <c r="E61" s="264"/>
      <c r="F61" s="173"/>
      <c r="G61" s="265"/>
      <c r="H61" s="173"/>
      <c r="I61" s="173"/>
      <c r="J61" s="173"/>
      <c r="K61" s="173"/>
      <c r="L61" s="173"/>
      <c r="M61" s="172"/>
      <c r="N61" s="172"/>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c r="CB61" s="175"/>
      <c r="CC61" s="175"/>
      <c r="CD61" s="175"/>
      <c r="CE61" s="175"/>
      <c r="CF61" s="175"/>
      <c r="CG61" s="175"/>
      <c r="CH61" s="175"/>
      <c r="CI61" s="175"/>
      <c r="CJ61" s="175"/>
      <c r="CK61" s="175"/>
      <c r="CL61" s="175"/>
      <c r="CM61" s="175"/>
      <c r="CN61" s="175"/>
      <c r="CO61" s="175"/>
      <c r="CP61" s="175"/>
      <c r="CQ61" s="175"/>
      <c r="CR61" s="175"/>
      <c r="CS61" s="175"/>
      <c r="CT61" s="175"/>
      <c r="CU61" s="175"/>
      <c r="CV61" s="175"/>
      <c r="CW61" s="175"/>
      <c r="CX61" s="175"/>
      <c r="CY61" s="175"/>
      <c r="CZ61" s="175"/>
      <c r="DA61" s="175"/>
      <c r="DB61" s="175"/>
      <c r="DC61" s="175"/>
      <c r="DD61" s="175"/>
      <c r="DE61" s="175"/>
      <c r="DF61" s="175"/>
      <c r="DG61" s="175"/>
      <c r="DH61" s="175"/>
      <c r="DI61" s="175"/>
      <c r="DJ61" s="175"/>
      <c r="DK61" s="175"/>
      <c r="DL61" s="175"/>
      <c r="DM61" s="175"/>
      <c r="DN61" s="175"/>
      <c r="DO61" s="175"/>
      <c r="DP61" s="175"/>
      <c r="DQ61" s="175"/>
      <c r="DR61" s="175"/>
      <c r="DS61" s="175"/>
      <c r="DT61" s="175"/>
      <c r="DU61" s="175"/>
      <c r="DV61" s="175"/>
      <c r="DW61" s="175"/>
      <c r="DX61" s="175"/>
      <c r="DY61" s="175"/>
      <c r="DZ61" s="175"/>
      <c r="EA61" s="175"/>
      <c r="EB61" s="175"/>
      <c r="EC61" s="175"/>
      <c r="ED61" s="175"/>
      <c r="EE61" s="175"/>
      <c r="EF61" s="175"/>
      <c r="EG61" s="175"/>
      <c r="EH61" s="175"/>
      <c r="EI61" s="175"/>
      <c r="EJ61" s="175"/>
      <c r="EK61" s="175"/>
      <c r="EL61" s="175"/>
      <c r="EM61" s="175"/>
      <c r="EN61" s="175"/>
      <c r="EO61" s="175"/>
      <c r="EP61" s="175"/>
      <c r="EQ61" s="175"/>
      <c r="ER61" s="175"/>
      <c r="ES61" s="175"/>
      <c r="ET61" s="175"/>
      <c r="EU61" s="175"/>
      <c r="EV61" s="175"/>
      <c r="EW61" s="175"/>
      <c r="EX61" s="175"/>
      <c r="EY61" s="175"/>
      <c r="EZ61" s="175"/>
      <c r="FA61" s="175"/>
      <c r="FB61" s="175"/>
      <c r="FC61" s="175"/>
      <c r="FD61" s="175"/>
      <c r="FE61" s="175"/>
      <c r="FF61" s="175"/>
      <c r="FG61" s="175"/>
      <c r="FH61" s="175"/>
      <c r="FI61" s="175"/>
      <c r="FJ61" s="175"/>
      <c r="FK61" s="175"/>
      <c r="FL61" s="175"/>
      <c r="FM61" s="175"/>
      <c r="FN61" s="175"/>
      <c r="FO61" s="175"/>
      <c r="FP61" s="175"/>
      <c r="FQ61" s="175"/>
      <c r="FR61" s="175"/>
      <c r="FS61" s="175"/>
      <c r="FT61" s="175"/>
      <c r="FU61" s="175"/>
      <c r="FV61" s="175"/>
      <c r="FW61" s="175"/>
      <c r="FX61" s="175"/>
      <c r="FY61" s="175"/>
      <c r="FZ61" s="175"/>
      <c r="GA61" s="175"/>
      <c r="GB61" s="175"/>
      <c r="GC61" s="175"/>
      <c r="GD61" s="175"/>
      <c r="GE61" s="175"/>
      <c r="GF61" s="175"/>
      <c r="GG61" s="175"/>
      <c r="GH61" s="175"/>
      <c r="GI61" s="175"/>
      <c r="GJ61" s="175"/>
      <c r="GK61" s="175"/>
      <c r="GL61" s="175"/>
      <c r="GM61" s="175"/>
      <c r="GN61" s="175"/>
      <c r="GO61" s="175"/>
      <c r="GP61" s="175"/>
      <c r="GQ61" s="175"/>
      <c r="GR61" s="175"/>
      <c r="GS61" s="175"/>
      <c r="GT61" s="175"/>
      <c r="GU61" s="175"/>
    </row>
    <row r="62" spans="1:203" s="258" customFormat="1" ht="12.75">
      <c r="A62" s="6"/>
      <c r="B62" s="263"/>
      <c r="C62" s="172"/>
      <c r="D62" s="172"/>
      <c r="E62" s="264"/>
      <c r="F62" s="173"/>
      <c r="G62" s="265"/>
      <c r="H62" s="173"/>
      <c r="I62" s="173"/>
      <c r="J62" s="173"/>
      <c r="K62" s="173"/>
      <c r="L62" s="173"/>
      <c r="M62" s="172"/>
      <c r="N62" s="172"/>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c r="CQ62" s="175"/>
      <c r="CR62" s="175"/>
      <c r="CS62" s="175"/>
      <c r="CT62" s="175"/>
      <c r="CU62" s="175"/>
      <c r="CV62" s="175"/>
      <c r="CW62" s="175"/>
      <c r="CX62" s="175"/>
      <c r="CY62" s="175"/>
      <c r="CZ62" s="175"/>
      <c r="DA62" s="175"/>
      <c r="DB62" s="175"/>
      <c r="DC62" s="175"/>
      <c r="DD62" s="175"/>
      <c r="DE62" s="175"/>
      <c r="DF62" s="175"/>
      <c r="DG62" s="175"/>
      <c r="DH62" s="175"/>
      <c r="DI62" s="175"/>
      <c r="DJ62" s="175"/>
      <c r="DK62" s="175"/>
      <c r="DL62" s="175"/>
      <c r="DM62" s="175"/>
      <c r="DN62" s="175"/>
      <c r="DO62" s="175"/>
      <c r="DP62" s="175"/>
      <c r="DQ62" s="175"/>
      <c r="DR62" s="175"/>
      <c r="DS62" s="175"/>
      <c r="DT62" s="175"/>
      <c r="DU62" s="175"/>
      <c r="DV62" s="175"/>
      <c r="DW62" s="175"/>
      <c r="DX62" s="175"/>
      <c r="DY62" s="175"/>
      <c r="DZ62" s="175"/>
      <c r="EA62" s="175"/>
      <c r="EB62" s="175"/>
      <c r="EC62" s="175"/>
      <c r="ED62" s="175"/>
      <c r="EE62" s="175"/>
      <c r="EF62" s="175"/>
      <c r="EG62" s="175"/>
      <c r="EH62" s="175"/>
      <c r="EI62" s="175"/>
      <c r="EJ62" s="175"/>
      <c r="EK62" s="175"/>
      <c r="EL62" s="175"/>
      <c r="EM62" s="175"/>
      <c r="EN62" s="175"/>
      <c r="EO62" s="175"/>
      <c r="EP62" s="175"/>
      <c r="EQ62" s="175"/>
      <c r="ER62" s="175"/>
      <c r="ES62" s="175"/>
      <c r="ET62" s="175"/>
      <c r="EU62" s="175"/>
      <c r="EV62" s="175"/>
      <c r="EW62" s="175"/>
      <c r="EX62" s="175"/>
      <c r="EY62" s="175"/>
      <c r="EZ62" s="175"/>
      <c r="FA62" s="175"/>
      <c r="FB62" s="175"/>
      <c r="FC62" s="175"/>
      <c r="FD62" s="175"/>
      <c r="FE62" s="175"/>
      <c r="FF62" s="175"/>
      <c r="FG62" s="175"/>
      <c r="FH62" s="175"/>
      <c r="FI62" s="175"/>
      <c r="FJ62" s="175"/>
      <c r="FK62" s="175"/>
      <c r="FL62" s="175"/>
      <c r="FM62" s="175"/>
      <c r="FN62" s="175"/>
      <c r="FO62" s="175"/>
      <c r="FP62" s="175"/>
      <c r="FQ62" s="175"/>
      <c r="FR62" s="175"/>
      <c r="FS62" s="175"/>
      <c r="FT62" s="175"/>
      <c r="FU62" s="175"/>
      <c r="FV62" s="175"/>
      <c r="FW62" s="175"/>
      <c r="FX62" s="175"/>
      <c r="FY62" s="175"/>
      <c r="FZ62" s="175"/>
      <c r="GA62" s="175"/>
      <c r="GB62" s="175"/>
      <c r="GC62" s="175"/>
      <c r="GD62" s="175"/>
      <c r="GE62" s="175"/>
      <c r="GF62" s="175"/>
      <c r="GG62" s="175"/>
      <c r="GH62" s="175"/>
      <c r="GI62" s="175"/>
      <c r="GJ62" s="175"/>
      <c r="GK62" s="175"/>
      <c r="GL62" s="175"/>
      <c r="GM62" s="175"/>
      <c r="GN62" s="175"/>
      <c r="GO62" s="175"/>
      <c r="GP62" s="175"/>
      <c r="GQ62" s="175"/>
      <c r="GR62" s="175"/>
      <c r="GS62" s="175"/>
      <c r="GT62" s="175"/>
      <c r="GU62" s="175"/>
    </row>
    <row r="63" spans="1:203" s="258" customFormat="1" ht="12.75">
      <c r="A63" s="6"/>
      <c r="B63" s="263"/>
      <c r="C63" s="172"/>
      <c r="D63" s="172"/>
      <c r="E63" s="264"/>
      <c r="F63" s="173"/>
      <c r="G63" s="265"/>
      <c r="H63" s="173"/>
      <c r="I63" s="173"/>
      <c r="J63" s="173"/>
      <c r="K63" s="173"/>
      <c r="L63" s="173"/>
      <c r="M63" s="172"/>
      <c r="N63" s="172"/>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c r="CB63" s="175"/>
      <c r="CC63" s="175"/>
      <c r="CD63" s="175"/>
      <c r="CE63" s="175"/>
      <c r="CF63" s="175"/>
      <c r="CG63" s="175"/>
      <c r="CH63" s="175"/>
      <c r="CI63" s="175"/>
      <c r="CJ63" s="175"/>
      <c r="CK63" s="175"/>
      <c r="CL63" s="175"/>
      <c r="CM63" s="175"/>
      <c r="CN63" s="175"/>
      <c r="CO63" s="175"/>
      <c r="CP63" s="175"/>
      <c r="CQ63" s="175"/>
      <c r="CR63" s="175"/>
      <c r="CS63" s="175"/>
      <c r="CT63" s="175"/>
      <c r="CU63" s="175"/>
      <c r="CV63" s="175"/>
      <c r="CW63" s="175"/>
      <c r="CX63" s="175"/>
      <c r="CY63" s="175"/>
      <c r="CZ63" s="175"/>
      <c r="DA63" s="175"/>
      <c r="DB63" s="175"/>
      <c r="DC63" s="175"/>
      <c r="DD63" s="175"/>
      <c r="DE63" s="175"/>
      <c r="DF63" s="175"/>
      <c r="DG63" s="175"/>
      <c r="DH63" s="175"/>
      <c r="DI63" s="175"/>
      <c r="DJ63" s="175"/>
      <c r="DK63" s="175"/>
      <c r="DL63" s="175"/>
      <c r="DM63" s="175"/>
      <c r="DN63" s="175"/>
      <c r="DO63" s="175"/>
      <c r="DP63" s="175"/>
      <c r="DQ63" s="175"/>
      <c r="DR63" s="175"/>
      <c r="DS63" s="175"/>
      <c r="DT63" s="175"/>
      <c r="DU63" s="175"/>
      <c r="DV63" s="175"/>
      <c r="DW63" s="175"/>
      <c r="DX63" s="175"/>
      <c r="DY63" s="175"/>
      <c r="DZ63" s="175"/>
      <c r="EA63" s="175"/>
      <c r="EB63" s="175"/>
      <c r="EC63" s="175"/>
      <c r="ED63" s="175"/>
      <c r="EE63" s="175"/>
      <c r="EF63" s="175"/>
      <c r="EG63" s="175"/>
      <c r="EH63" s="175"/>
      <c r="EI63" s="175"/>
      <c r="EJ63" s="175"/>
      <c r="EK63" s="175"/>
      <c r="EL63" s="175"/>
      <c r="EM63" s="175"/>
      <c r="EN63" s="175"/>
      <c r="EO63" s="175"/>
      <c r="EP63" s="175"/>
      <c r="EQ63" s="175"/>
      <c r="ER63" s="175"/>
      <c r="ES63" s="175"/>
      <c r="ET63" s="175"/>
      <c r="EU63" s="175"/>
      <c r="EV63" s="175"/>
      <c r="EW63" s="175"/>
      <c r="EX63" s="175"/>
      <c r="EY63" s="175"/>
      <c r="EZ63" s="175"/>
      <c r="FA63" s="175"/>
      <c r="FB63" s="175"/>
      <c r="FC63" s="175"/>
      <c r="FD63" s="175"/>
      <c r="FE63" s="175"/>
      <c r="FF63" s="175"/>
      <c r="FG63" s="175"/>
      <c r="FH63" s="175"/>
      <c r="FI63" s="175"/>
      <c r="FJ63" s="175"/>
      <c r="FK63" s="175"/>
      <c r="FL63" s="175"/>
      <c r="FM63" s="175"/>
      <c r="FN63" s="175"/>
      <c r="FO63" s="175"/>
      <c r="FP63" s="175"/>
      <c r="FQ63" s="175"/>
      <c r="FR63" s="175"/>
      <c r="FS63" s="175"/>
      <c r="FT63" s="175"/>
      <c r="FU63" s="175"/>
      <c r="FV63" s="175"/>
      <c r="FW63" s="175"/>
      <c r="FX63" s="175"/>
      <c r="FY63" s="175"/>
      <c r="FZ63" s="175"/>
      <c r="GA63" s="175"/>
      <c r="GB63" s="175"/>
      <c r="GC63" s="175"/>
      <c r="GD63" s="175"/>
      <c r="GE63" s="175"/>
      <c r="GF63" s="175"/>
      <c r="GG63" s="175"/>
      <c r="GH63" s="175"/>
      <c r="GI63" s="175"/>
      <c r="GJ63" s="175"/>
      <c r="GK63" s="175"/>
      <c r="GL63" s="175"/>
      <c r="GM63" s="175"/>
      <c r="GN63" s="175"/>
      <c r="GO63" s="175"/>
      <c r="GP63" s="175"/>
      <c r="GQ63" s="175"/>
      <c r="GR63" s="175"/>
      <c r="GS63" s="175"/>
      <c r="GT63" s="175"/>
      <c r="GU63" s="175"/>
    </row>
    <row r="64" spans="1:203" s="258" customFormat="1" ht="12.75">
      <c r="A64" s="6"/>
      <c r="B64" s="263"/>
      <c r="C64" s="172"/>
      <c r="D64" s="172"/>
      <c r="E64" s="264"/>
      <c r="F64" s="173"/>
      <c r="G64" s="265"/>
      <c r="H64" s="173"/>
      <c r="I64" s="173"/>
      <c r="J64" s="173"/>
      <c r="K64" s="173"/>
      <c r="L64" s="173"/>
      <c r="M64" s="172"/>
      <c r="N64" s="172"/>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c r="CE64" s="175"/>
      <c r="CF64" s="175"/>
      <c r="CG64" s="175"/>
      <c r="CH64" s="175"/>
      <c r="CI64" s="175"/>
      <c r="CJ64" s="175"/>
      <c r="CK64" s="175"/>
      <c r="CL64" s="175"/>
      <c r="CM64" s="175"/>
      <c r="CN64" s="175"/>
      <c r="CO64" s="175"/>
      <c r="CP64" s="175"/>
      <c r="CQ64" s="175"/>
      <c r="CR64" s="175"/>
      <c r="CS64" s="175"/>
      <c r="CT64" s="175"/>
      <c r="CU64" s="175"/>
      <c r="CV64" s="175"/>
      <c r="CW64" s="175"/>
      <c r="CX64" s="175"/>
      <c r="CY64" s="175"/>
      <c r="CZ64" s="175"/>
      <c r="DA64" s="175"/>
      <c r="DB64" s="175"/>
      <c r="DC64" s="175"/>
      <c r="DD64" s="175"/>
      <c r="DE64" s="175"/>
      <c r="DF64" s="175"/>
      <c r="DG64" s="175"/>
      <c r="DH64" s="175"/>
      <c r="DI64" s="175"/>
      <c r="DJ64" s="175"/>
      <c r="DK64" s="175"/>
      <c r="DL64" s="175"/>
      <c r="DM64" s="175"/>
      <c r="DN64" s="175"/>
      <c r="DO64" s="175"/>
      <c r="DP64" s="175"/>
      <c r="DQ64" s="175"/>
      <c r="DR64" s="175"/>
      <c r="DS64" s="175"/>
      <c r="DT64" s="175"/>
      <c r="DU64" s="175"/>
      <c r="DV64" s="175"/>
      <c r="DW64" s="175"/>
      <c r="DX64" s="175"/>
      <c r="DY64" s="175"/>
      <c r="DZ64" s="175"/>
      <c r="EA64" s="175"/>
      <c r="EB64" s="175"/>
      <c r="EC64" s="175"/>
      <c r="ED64" s="175"/>
      <c r="EE64" s="175"/>
      <c r="EF64" s="175"/>
      <c r="EG64" s="175"/>
      <c r="EH64" s="175"/>
      <c r="EI64" s="175"/>
      <c r="EJ64" s="175"/>
      <c r="EK64" s="175"/>
      <c r="EL64" s="175"/>
      <c r="EM64" s="175"/>
      <c r="EN64" s="175"/>
      <c r="EO64" s="175"/>
      <c r="EP64" s="175"/>
      <c r="EQ64" s="175"/>
      <c r="ER64" s="175"/>
      <c r="ES64" s="175"/>
      <c r="ET64" s="175"/>
      <c r="EU64" s="175"/>
      <c r="EV64" s="175"/>
      <c r="EW64" s="175"/>
      <c r="EX64" s="175"/>
      <c r="EY64" s="175"/>
      <c r="EZ64" s="175"/>
      <c r="FA64" s="175"/>
      <c r="FB64" s="175"/>
      <c r="FC64" s="175"/>
      <c r="FD64" s="175"/>
      <c r="FE64" s="175"/>
      <c r="FF64" s="175"/>
      <c r="FG64" s="175"/>
      <c r="FH64" s="175"/>
      <c r="FI64" s="175"/>
      <c r="FJ64" s="175"/>
      <c r="FK64" s="175"/>
      <c r="FL64" s="175"/>
      <c r="FM64" s="175"/>
      <c r="FN64" s="175"/>
      <c r="FO64" s="175"/>
      <c r="FP64" s="175"/>
      <c r="FQ64" s="175"/>
      <c r="FR64" s="175"/>
      <c r="FS64" s="175"/>
      <c r="FT64" s="175"/>
      <c r="FU64" s="175"/>
      <c r="FV64" s="175"/>
      <c r="FW64" s="175"/>
      <c r="FX64" s="175"/>
      <c r="FY64" s="175"/>
      <c r="FZ64" s="175"/>
      <c r="GA64" s="175"/>
      <c r="GB64" s="175"/>
      <c r="GC64" s="175"/>
      <c r="GD64" s="175"/>
      <c r="GE64" s="175"/>
      <c r="GF64" s="175"/>
      <c r="GG64" s="175"/>
      <c r="GH64" s="175"/>
      <c r="GI64" s="175"/>
      <c r="GJ64" s="175"/>
      <c r="GK64" s="175"/>
      <c r="GL64" s="175"/>
      <c r="GM64" s="175"/>
      <c r="GN64" s="175"/>
      <c r="GO64" s="175"/>
      <c r="GP64" s="175"/>
      <c r="GQ64" s="175"/>
      <c r="GR64" s="175"/>
      <c r="GS64" s="175"/>
      <c r="GT64" s="175"/>
      <c r="GU64" s="175"/>
    </row>
    <row r="65" spans="1:203" s="258" customFormat="1" ht="12.75">
      <c r="A65" s="6"/>
      <c r="B65" s="263"/>
      <c r="C65" s="172"/>
      <c r="D65" s="172"/>
      <c r="E65" s="264"/>
      <c r="F65" s="173"/>
      <c r="G65" s="265"/>
      <c r="H65" s="173"/>
      <c r="I65" s="173"/>
      <c r="J65" s="173"/>
      <c r="K65" s="173"/>
      <c r="L65" s="173"/>
      <c r="M65" s="172"/>
      <c r="N65" s="172"/>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c r="CB65" s="175"/>
      <c r="CC65" s="175"/>
      <c r="CD65" s="175"/>
      <c r="CE65" s="175"/>
      <c r="CF65" s="175"/>
      <c r="CG65" s="175"/>
      <c r="CH65" s="175"/>
      <c r="CI65" s="175"/>
      <c r="CJ65" s="175"/>
      <c r="CK65" s="175"/>
      <c r="CL65" s="175"/>
      <c r="CM65" s="175"/>
      <c r="CN65" s="175"/>
      <c r="CO65" s="175"/>
      <c r="CP65" s="175"/>
      <c r="CQ65" s="175"/>
      <c r="CR65" s="175"/>
      <c r="CS65" s="175"/>
      <c r="CT65" s="175"/>
      <c r="CU65" s="175"/>
      <c r="CV65" s="175"/>
      <c r="CW65" s="175"/>
      <c r="CX65" s="175"/>
      <c r="CY65" s="175"/>
      <c r="CZ65" s="175"/>
      <c r="DA65" s="175"/>
      <c r="DB65" s="175"/>
      <c r="DC65" s="175"/>
      <c r="DD65" s="175"/>
      <c r="DE65" s="175"/>
      <c r="DF65" s="175"/>
      <c r="DG65" s="175"/>
      <c r="DH65" s="175"/>
      <c r="DI65" s="175"/>
      <c r="DJ65" s="175"/>
      <c r="DK65" s="175"/>
      <c r="DL65" s="175"/>
      <c r="DM65" s="175"/>
      <c r="DN65" s="175"/>
      <c r="DO65" s="175"/>
      <c r="DP65" s="175"/>
      <c r="DQ65" s="175"/>
      <c r="DR65" s="175"/>
      <c r="DS65" s="175"/>
      <c r="DT65" s="175"/>
      <c r="DU65" s="175"/>
      <c r="DV65" s="175"/>
      <c r="DW65" s="175"/>
      <c r="DX65" s="175"/>
      <c r="DY65" s="175"/>
      <c r="DZ65" s="175"/>
      <c r="EA65" s="175"/>
      <c r="EB65" s="175"/>
      <c r="EC65" s="175"/>
      <c r="ED65" s="175"/>
      <c r="EE65" s="175"/>
      <c r="EF65" s="175"/>
      <c r="EG65" s="175"/>
      <c r="EH65" s="175"/>
      <c r="EI65" s="175"/>
      <c r="EJ65" s="175"/>
      <c r="EK65" s="175"/>
      <c r="EL65" s="175"/>
      <c r="EM65" s="175"/>
      <c r="EN65" s="175"/>
      <c r="EO65" s="175"/>
      <c r="EP65" s="175"/>
      <c r="EQ65" s="175"/>
      <c r="ER65" s="175"/>
      <c r="ES65" s="175"/>
      <c r="ET65" s="175"/>
      <c r="EU65" s="175"/>
      <c r="EV65" s="175"/>
      <c r="EW65" s="175"/>
      <c r="EX65" s="175"/>
      <c r="EY65" s="175"/>
      <c r="EZ65" s="175"/>
      <c r="FA65" s="175"/>
      <c r="FB65" s="175"/>
      <c r="FC65" s="175"/>
      <c r="FD65" s="175"/>
      <c r="FE65" s="175"/>
      <c r="FF65" s="175"/>
      <c r="FG65" s="175"/>
      <c r="FH65" s="175"/>
      <c r="FI65" s="175"/>
      <c r="FJ65" s="175"/>
      <c r="FK65" s="175"/>
      <c r="FL65" s="175"/>
      <c r="FM65" s="175"/>
      <c r="FN65" s="175"/>
      <c r="FO65" s="175"/>
      <c r="FP65" s="175"/>
      <c r="FQ65" s="175"/>
      <c r="FR65" s="175"/>
      <c r="FS65" s="175"/>
      <c r="FT65" s="175"/>
      <c r="FU65" s="175"/>
      <c r="FV65" s="175"/>
      <c r="FW65" s="175"/>
      <c r="FX65" s="175"/>
      <c r="FY65" s="175"/>
      <c r="FZ65" s="175"/>
      <c r="GA65" s="175"/>
      <c r="GB65" s="175"/>
      <c r="GC65" s="175"/>
      <c r="GD65" s="175"/>
      <c r="GE65" s="175"/>
      <c r="GF65" s="175"/>
      <c r="GG65" s="175"/>
      <c r="GH65" s="175"/>
      <c r="GI65" s="175"/>
      <c r="GJ65" s="175"/>
      <c r="GK65" s="175"/>
      <c r="GL65" s="175"/>
      <c r="GM65" s="175"/>
      <c r="GN65" s="175"/>
      <c r="GO65" s="175"/>
      <c r="GP65" s="175"/>
      <c r="GQ65" s="175"/>
      <c r="GR65" s="175"/>
      <c r="GS65" s="175"/>
      <c r="GT65" s="175"/>
      <c r="GU65" s="175"/>
    </row>
    <row r="66" spans="1:203" s="258" customFormat="1" ht="12.75">
      <c r="A66" s="6"/>
      <c r="B66" s="263"/>
      <c r="C66" s="172"/>
      <c r="D66" s="172"/>
      <c r="E66" s="264"/>
      <c r="F66" s="173"/>
      <c r="G66" s="265"/>
      <c r="H66" s="173"/>
      <c r="I66" s="173"/>
      <c r="J66" s="173"/>
      <c r="K66" s="173"/>
      <c r="L66" s="173"/>
      <c r="M66" s="172"/>
      <c r="N66" s="172"/>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75"/>
      <c r="CE66" s="175"/>
      <c r="CF66" s="175"/>
      <c r="CG66" s="175"/>
      <c r="CH66" s="175"/>
      <c r="CI66" s="175"/>
      <c r="CJ66" s="175"/>
      <c r="CK66" s="175"/>
      <c r="CL66" s="175"/>
      <c r="CM66" s="175"/>
      <c r="CN66" s="175"/>
      <c r="CO66" s="175"/>
      <c r="CP66" s="175"/>
      <c r="CQ66" s="175"/>
      <c r="CR66" s="175"/>
      <c r="CS66" s="175"/>
      <c r="CT66" s="175"/>
      <c r="CU66" s="175"/>
      <c r="CV66" s="175"/>
      <c r="CW66" s="175"/>
      <c r="CX66" s="175"/>
      <c r="CY66" s="175"/>
      <c r="CZ66" s="175"/>
      <c r="DA66" s="175"/>
      <c r="DB66" s="175"/>
      <c r="DC66" s="175"/>
      <c r="DD66" s="175"/>
      <c r="DE66" s="175"/>
      <c r="DF66" s="175"/>
      <c r="DG66" s="175"/>
      <c r="DH66" s="175"/>
      <c r="DI66" s="175"/>
      <c r="DJ66" s="175"/>
      <c r="DK66" s="175"/>
      <c r="DL66" s="175"/>
      <c r="DM66" s="175"/>
      <c r="DN66" s="175"/>
      <c r="DO66" s="175"/>
      <c r="DP66" s="175"/>
      <c r="DQ66" s="175"/>
      <c r="DR66" s="175"/>
      <c r="DS66" s="175"/>
      <c r="DT66" s="175"/>
      <c r="DU66" s="175"/>
      <c r="DV66" s="175"/>
      <c r="DW66" s="175"/>
      <c r="DX66" s="175"/>
      <c r="DY66" s="175"/>
      <c r="DZ66" s="175"/>
      <c r="EA66" s="175"/>
      <c r="EB66" s="175"/>
      <c r="EC66" s="175"/>
      <c r="ED66" s="175"/>
      <c r="EE66" s="175"/>
      <c r="EF66" s="175"/>
      <c r="EG66" s="175"/>
      <c r="EH66" s="175"/>
      <c r="EI66" s="175"/>
      <c r="EJ66" s="175"/>
      <c r="EK66" s="175"/>
      <c r="EL66" s="175"/>
      <c r="EM66" s="175"/>
      <c r="EN66" s="175"/>
      <c r="EO66" s="175"/>
      <c r="EP66" s="175"/>
      <c r="EQ66" s="175"/>
      <c r="ER66" s="175"/>
      <c r="ES66" s="175"/>
      <c r="ET66" s="175"/>
      <c r="EU66" s="175"/>
      <c r="EV66" s="175"/>
      <c r="EW66" s="175"/>
      <c r="EX66" s="175"/>
      <c r="EY66" s="175"/>
      <c r="EZ66" s="175"/>
      <c r="FA66" s="175"/>
      <c r="FB66" s="175"/>
      <c r="FC66" s="175"/>
      <c r="FD66" s="175"/>
      <c r="FE66" s="175"/>
      <c r="FF66" s="175"/>
      <c r="FG66" s="175"/>
      <c r="FH66" s="175"/>
      <c r="FI66" s="175"/>
      <c r="FJ66" s="175"/>
      <c r="FK66" s="175"/>
      <c r="FL66" s="175"/>
      <c r="FM66" s="175"/>
      <c r="FN66" s="175"/>
      <c r="FO66" s="175"/>
      <c r="FP66" s="175"/>
      <c r="FQ66" s="175"/>
      <c r="FR66" s="175"/>
      <c r="FS66" s="175"/>
      <c r="FT66" s="175"/>
      <c r="FU66" s="175"/>
      <c r="FV66" s="175"/>
      <c r="FW66" s="175"/>
      <c r="FX66" s="175"/>
      <c r="FY66" s="175"/>
      <c r="FZ66" s="175"/>
      <c r="GA66" s="175"/>
      <c r="GB66" s="175"/>
      <c r="GC66" s="175"/>
      <c r="GD66" s="175"/>
      <c r="GE66" s="175"/>
      <c r="GF66" s="175"/>
      <c r="GG66" s="175"/>
      <c r="GH66" s="175"/>
      <c r="GI66" s="175"/>
      <c r="GJ66" s="175"/>
      <c r="GK66" s="175"/>
      <c r="GL66" s="175"/>
      <c r="GM66" s="175"/>
      <c r="GN66" s="175"/>
      <c r="GO66" s="175"/>
      <c r="GP66" s="175"/>
      <c r="GQ66" s="175"/>
      <c r="GR66" s="175"/>
      <c r="GS66" s="175"/>
      <c r="GT66" s="175"/>
      <c r="GU66" s="175"/>
    </row>
    <row r="67" spans="1:203" s="258" customFormat="1" ht="12.75">
      <c r="A67" s="6"/>
      <c r="B67" s="263"/>
      <c r="C67" s="172"/>
      <c r="D67" s="172"/>
      <c r="E67" s="264"/>
      <c r="F67" s="173"/>
      <c r="G67" s="265"/>
      <c r="H67" s="173"/>
      <c r="I67" s="173"/>
      <c r="J67" s="173"/>
      <c r="K67" s="173"/>
      <c r="L67" s="173"/>
      <c r="M67" s="172"/>
      <c r="N67" s="172"/>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75"/>
      <c r="BY67" s="175"/>
      <c r="BZ67" s="175"/>
      <c r="CA67" s="175"/>
      <c r="CB67" s="175"/>
      <c r="CC67" s="175"/>
      <c r="CD67" s="175"/>
      <c r="CE67" s="175"/>
      <c r="CF67" s="175"/>
      <c r="CG67" s="175"/>
      <c r="CH67" s="175"/>
      <c r="CI67" s="175"/>
      <c r="CJ67" s="175"/>
      <c r="CK67" s="175"/>
      <c r="CL67" s="175"/>
      <c r="CM67" s="175"/>
      <c r="CN67" s="175"/>
      <c r="CO67" s="175"/>
      <c r="CP67" s="175"/>
      <c r="CQ67" s="175"/>
      <c r="CR67" s="175"/>
      <c r="CS67" s="175"/>
      <c r="CT67" s="175"/>
      <c r="CU67" s="175"/>
      <c r="CV67" s="175"/>
      <c r="CW67" s="175"/>
      <c r="CX67" s="175"/>
      <c r="CY67" s="175"/>
      <c r="CZ67" s="175"/>
      <c r="DA67" s="175"/>
      <c r="DB67" s="175"/>
      <c r="DC67" s="175"/>
      <c r="DD67" s="175"/>
      <c r="DE67" s="175"/>
      <c r="DF67" s="175"/>
      <c r="DG67" s="175"/>
      <c r="DH67" s="175"/>
      <c r="DI67" s="175"/>
      <c r="DJ67" s="175"/>
      <c r="DK67" s="175"/>
      <c r="DL67" s="175"/>
      <c r="DM67" s="175"/>
      <c r="DN67" s="175"/>
      <c r="DO67" s="175"/>
      <c r="DP67" s="175"/>
      <c r="DQ67" s="175"/>
      <c r="DR67" s="175"/>
      <c r="DS67" s="175"/>
      <c r="DT67" s="175"/>
      <c r="DU67" s="175"/>
      <c r="DV67" s="175"/>
      <c r="DW67" s="175"/>
      <c r="DX67" s="175"/>
      <c r="DY67" s="175"/>
      <c r="DZ67" s="175"/>
      <c r="EA67" s="175"/>
      <c r="EB67" s="175"/>
      <c r="EC67" s="175"/>
      <c r="ED67" s="175"/>
      <c r="EE67" s="175"/>
      <c r="EF67" s="175"/>
      <c r="EG67" s="175"/>
      <c r="EH67" s="175"/>
      <c r="EI67" s="175"/>
      <c r="EJ67" s="175"/>
      <c r="EK67" s="175"/>
      <c r="EL67" s="175"/>
      <c r="EM67" s="175"/>
      <c r="EN67" s="175"/>
      <c r="EO67" s="175"/>
      <c r="EP67" s="175"/>
      <c r="EQ67" s="175"/>
      <c r="ER67" s="175"/>
      <c r="ES67" s="175"/>
      <c r="ET67" s="175"/>
      <c r="EU67" s="175"/>
      <c r="EV67" s="175"/>
      <c r="EW67" s="175"/>
      <c r="EX67" s="175"/>
      <c r="EY67" s="175"/>
      <c r="EZ67" s="175"/>
      <c r="FA67" s="175"/>
      <c r="FB67" s="175"/>
      <c r="FC67" s="175"/>
      <c r="FD67" s="175"/>
      <c r="FE67" s="175"/>
      <c r="FF67" s="175"/>
      <c r="FG67" s="175"/>
      <c r="FH67" s="175"/>
      <c r="FI67" s="175"/>
      <c r="FJ67" s="175"/>
      <c r="FK67" s="175"/>
      <c r="FL67" s="175"/>
      <c r="FM67" s="175"/>
      <c r="FN67" s="175"/>
      <c r="FO67" s="175"/>
      <c r="FP67" s="175"/>
      <c r="FQ67" s="175"/>
      <c r="FR67" s="175"/>
      <c r="FS67" s="175"/>
      <c r="FT67" s="175"/>
      <c r="FU67" s="175"/>
      <c r="FV67" s="175"/>
      <c r="FW67" s="175"/>
      <c r="FX67" s="175"/>
      <c r="FY67" s="175"/>
      <c r="FZ67" s="175"/>
      <c r="GA67" s="175"/>
      <c r="GB67" s="175"/>
      <c r="GC67" s="175"/>
      <c r="GD67" s="175"/>
      <c r="GE67" s="175"/>
      <c r="GF67" s="175"/>
      <c r="GG67" s="175"/>
      <c r="GH67" s="175"/>
      <c r="GI67" s="175"/>
      <c r="GJ67" s="175"/>
      <c r="GK67" s="175"/>
      <c r="GL67" s="175"/>
      <c r="GM67" s="175"/>
      <c r="GN67" s="175"/>
      <c r="GO67" s="175"/>
      <c r="GP67" s="175"/>
      <c r="GQ67" s="175"/>
      <c r="GR67" s="175"/>
      <c r="GS67" s="175"/>
      <c r="GT67" s="175"/>
      <c r="GU67" s="175"/>
    </row>
    <row r="68" spans="1:203" s="258" customFormat="1" ht="12.75">
      <c r="A68" s="6"/>
      <c r="B68" s="263"/>
      <c r="C68" s="172"/>
      <c r="D68" s="172"/>
      <c r="E68" s="264"/>
      <c r="F68" s="173"/>
      <c r="G68" s="265"/>
      <c r="H68" s="173"/>
      <c r="I68" s="173"/>
      <c r="J68" s="173"/>
      <c r="K68" s="173"/>
      <c r="L68" s="173"/>
      <c r="M68" s="172"/>
      <c r="N68" s="172"/>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c r="CB68" s="175"/>
      <c r="CC68" s="175"/>
      <c r="CD68" s="175"/>
      <c r="CE68" s="175"/>
      <c r="CF68" s="175"/>
      <c r="CG68" s="175"/>
      <c r="CH68" s="175"/>
      <c r="CI68" s="175"/>
      <c r="CJ68" s="175"/>
      <c r="CK68" s="175"/>
      <c r="CL68" s="175"/>
      <c r="CM68" s="175"/>
      <c r="CN68" s="175"/>
      <c r="CO68" s="175"/>
      <c r="CP68" s="175"/>
      <c r="CQ68" s="175"/>
      <c r="CR68" s="175"/>
      <c r="CS68" s="175"/>
      <c r="CT68" s="175"/>
      <c r="CU68" s="175"/>
      <c r="CV68" s="175"/>
      <c r="CW68" s="175"/>
      <c r="CX68" s="175"/>
      <c r="CY68" s="175"/>
      <c r="CZ68" s="175"/>
      <c r="DA68" s="175"/>
      <c r="DB68" s="175"/>
      <c r="DC68" s="175"/>
      <c r="DD68" s="175"/>
      <c r="DE68" s="175"/>
      <c r="DF68" s="175"/>
      <c r="DG68" s="175"/>
      <c r="DH68" s="175"/>
      <c r="DI68" s="175"/>
      <c r="DJ68" s="175"/>
      <c r="DK68" s="175"/>
      <c r="DL68" s="175"/>
      <c r="DM68" s="175"/>
      <c r="DN68" s="175"/>
      <c r="DO68" s="175"/>
      <c r="DP68" s="175"/>
      <c r="DQ68" s="175"/>
      <c r="DR68" s="175"/>
      <c r="DS68" s="175"/>
      <c r="DT68" s="175"/>
      <c r="DU68" s="175"/>
      <c r="DV68" s="175"/>
      <c r="DW68" s="175"/>
      <c r="DX68" s="175"/>
      <c r="DY68" s="175"/>
      <c r="DZ68" s="175"/>
      <c r="EA68" s="175"/>
      <c r="EB68" s="175"/>
      <c r="EC68" s="175"/>
      <c r="ED68" s="175"/>
      <c r="EE68" s="175"/>
      <c r="EF68" s="175"/>
      <c r="EG68" s="175"/>
      <c r="EH68" s="175"/>
      <c r="EI68" s="175"/>
      <c r="EJ68" s="175"/>
      <c r="EK68" s="175"/>
      <c r="EL68" s="175"/>
      <c r="EM68" s="175"/>
      <c r="EN68" s="175"/>
      <c r="EO68" s="175"/>
      <c r="EP68" s="175"/>
      <c r="EQ68" s="175"/>
      <c r="ER68" s="175"/>
      <c r="ES68" s="175"/>
      <c r="ET68" s="175"/>
      <c r="EU68" s="175"/>
      <c r="EV68" s="175"/>
      <c r="EW68" s="175"/>
      <c r="EX68" s="175"/>
      <c r="EY68" s="175"/>
      <c r="EZ68" s="175"/>
      <c r="FA68" s="175"/>
      <c r="FB68" s="175"/>
      <c r="FC68" s="175"/>
      <c r="FD68" s="175"/>
      <c r="FE68" s="175"/>
      <c r="FF68" s="175"/>
      <c r="FG68" s="175"/>
      <c r="FH68" s="175"/>
      <c r="FI68" s="175"/>
      <c r="FJ68" s="175"/>
      <c r="FK68" s="175"/>
      <c r="FL68" s="175"/>
      <c r="FM68" s="175"/>
      <c r="FN68" s="175"/>
      <c r="FO68" s="175"/>
      <c r="FP68" s="175"/>
      <c r="FQ68" s="175"/>
      <c r="FR68" s="175"/>
      <c r="FS68" s="175"/>
      <c r="FT68" s="175"/>
      <c r="FU68" s="175"/>
      <c r="FV68" s="175"/>
      <c r="FW68" s="175"/>
      <c r="FX68" s="175"/>
      <c r="FY68" s="175"/>
      <c r="FZ68" s="175"/>
      <c r="GA68" s="175"/>
      <c r="GB68" s="175"/>
      <c r="GC68" s="175"/>
      <c r="GD68" s="175"/>
      <c r="GE68" s="175"/>
      <c r="GF68" s="175"/>
      <c r="GG68" s="175"/>
      <c r="GH68" s="175"/>
      <c r="GI68" s="175"/>
      <c r="GJ68" s="175"/>
      <c r="GK68" s="175"/>
      <c r="GL68" s="175"/>
      <c r="GM68" s="175"/>
      <c r="GN68" s="175"/>
      <c r="GO68" s="175"/>
      <c r="GP68" s="175"/>
      <c r="GQ68" s="175"/>
      <c r="GR68" s="175"/>
      <c r="GS68" s="175"/>
      <c r="GT68" s="175"/>
      <c r="GU68" s="175"/>
    </row>
    <row r="69" spans="1:203" s="258" customFormat="1" ht="12.75">
      <c r="A69" s="6"/>
      <c r="B69" s="263"/>
      <c r="C69" s="172"/>
      <c r="D69" s="172"/>
      <c r="E69" s="264"/>
      <c r="F69" s="173"/>
      <c r="G69" s="265"/>
      <c r="H69" s="173"/>
      <c r="I69" s="173"/>
      <c r="J69" s="173"/>
      <c r="K69" s="173"/>
      <c r="L69" s="173"/>
      <c r="M69" s="172"/>
      <c r="N69" s="172"/>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c r="CA69" s="175"/>
      <c r="CB69" s="175"/>
      <c r="CC69" s="175"/>
      <c r="CD69" s="175"/>
      <c r="CE69" s="175"/>
      <c r="CF69" s="175"/>
      <c r="CG69" s="175"/>
      <c r="CH69" s="175"/>
      <c r="CI69" s="175"/>
      <c r="CJ69" s="175"/>
      <c r="CK69" s="175"/>
      <c r="CL69" s="175"/>
      <c r="CM69" s="175"/>
      <c r="CN69" s="175"/>
      <c r="CO69" s="175"/>
      <c r="CP69" s="175"/>
      <c r="CQ69" s="175"/>
      <c r="CR69" s="175"/>
      <c r="CS69" s="175"/>
      <c r="CT69" s="175"/>
      <c r="CU69" s="175"/>
      <c r="CV69" s="175"/>
      <c r="CW69" s="175"/>
      <c r="CX69" s="175"/>
      <c r="CY69" s="175"/>
      <c r="CZ69" s="175"/>
      <c r="DA69" s="175"/>
      <c r="DB69" s="175"/>
      <c r="DC69" s="175"/>
      <c r="DD69" s="175"/>
      <c r="DE69" s="175"/>
      <c r="DF69" s="175"/>
      <c r="DG69" s="175"/>
      <c r="DH69" s="175"/>
      <c r="DI69" s="175"/>
      <c r="DJ69" s="175"/>
      <c r="DK69" s="175"/>
      <c r="DL69" s="175"/>
      <c r="DM69" s="175"/>
      <c r="DN69" s="175"/>
      <c r="DO69" s="175"/>
      <c r="DP69" s="175"/>
      <c r="DQ69" s="175"/>
      <c r="DR69" s="175"/>
      <c r="DS69" s="175"/>
      <c r="DT69" s="175"/>
      <c r="DU69" s="175"/>
      <c r="DV69" s="175"/>
      <c r="DW69" s="175"/>
      <c r="DX69" s="175"/>
      <c r="DY69" s="175"/>
      <c r="DZ69" s="175"/>
      <c r="EA69" s="175"/>
      <c r="EB69" s="175"/>
      <c r="EC69" s="175"/>
      <c r="ED69" s="175"/>
      <c r="EE69" s="175"/>
      <c r="EF69" s="175"/>
      <c r="EG69" s="175"/>
      <c r="EH69" s="175"/>
      <c r="EI69" s="175"/>
      <c r="EJ69" s="175"/>
      <c r="EK69" s="175"/>
      <c r="EL69" s="175"/>
      <c r="EM69" s="175"/>
      <c r="EN69" s="175"/>
      <c r="EO69" s="175"/>
      <c r="EP69" s="175"/>
      <c r="EQ69" s="175"/>
      <c r="ER69" s="175"/>
      <c r="ES69" s="175"/>
      <c r="ET69" s="175"/>
      <c r="EU69" s="175"/>
      <c r="EV69" s="175"/>
      <c r="EW69" s="175"/>
      <c r="EX69" s="175"/>
      <c r="EY69" s="175"/>
      <c r="EZ69" s="175"/>
      <c r="FA69" s="175"/>
      <c r="FB69" s="175"/>
      <c r="FC69" s="175"/>
      <c r="FD69" s="175"/>
      <c r="FE69" s="175"/>
      <c r="FF69" s="175"/>
      <c r="FG69" s="175"/>
      <c r="FH69" s="175"/>
      <c r="FI69" s="175"/>
      <c r="FJ69" s="175"/>
      <c r="FK69" s="175"/>
      <c r="FL69" s="175"/>
      <c r="FM69" s="175"/>
      <c r="FN69" s="175"/>
      <c r="FO69" s="175"/>
      <c r="FP69" s="175"/>
      <c r="FQ69" s="175"/>
      <c r="FR69" s="175"/>
      <c r="FS69" s="175"/>
      <c r="FT69" s="175"/>
      <c r="FU69" s="175"/>
      <c r="FV69" s="175"/>
      <c r="FW69" s="175"/>
      <c r="FX69" s="175"/>
      <c r="FY69" s="175"/>
      <c r="FZ69" s="175"/>
      <c r="GA69" s="175"/>
      <c r="GB69" s="175"/>
      <c r="GC69" s="175"/>
      <c r="GD69" s="175"/>
      <c r="GE69" s="175"/>
      <c r="GF69" s="175"/>
      <c r="GG69" s="175"/>
      <c r="GH69" s="175"/>
      <c r="GI69" s="175"/>
      <c r="GJ69" s="175"/>
      <c r="GK69" s="175"/>
      <c r="GL69" s="175"/>
      <c r="GM69" s="175"/>
      <c r="GN69" s="175"/>
      <c r="GO69" s="175"/>
      <c r="GP69" s="175"/>
      <c r="GQ69" s="175"/>
      <c r="GR69" s="175"/>
      <c r="GS69" s="175"/>
      <c r="GT69" s="175"/>
      <c r="GU69" s="175"/>
    </row>
    <row r="70" spans="1:203" s="258" customFormat="1" ht="12.75">
      <c r="A70" s="6"/>
      <c r="B70" s="263"/>
      <c r="C70" s="172"/>
      <c r="D70" s="172"/>
      <c r="E70" s="264"/>
      <c r="F70" s="173"/>
      <c r="G70" s="265"/>
      <c r="H70" s="173"/>
      <c r="I70" s="173"/>
      <c r="J70" s="173"/>
      <c r="K70" s="173"/>
      <c r="L70" s="173"/>
      <c r="M70" s="172"/>
      <c r="N70" s="172"/>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c r="CE70" s="175"/>
      <c r="CF70" s="175"/>
      <c r="CG70" s="175"/>
      <c r="CH70" s="175"/>
      <c r="CI70" s="175"/>
      <c r="CJ70" s="175"/>
      <c r="CK70" s="175"/>
      <c r="CL70" s="175"/>
      <c r="CM70" s="175"/>
      <c r="CN70" s="175"/>
      <c r="CO70" s="175"/>
      <c r="CP70" s="175"/>
      <c r="CQ70" s="175"/>
      <c r="CR70" s="175"/>
      <c r="CS70" s="175"/>
      <c r="CT70" s="175"/>
      <c r="CU70" s="175"/>
      <c r="CV70" s="175"/>
      <c r="CW70" s="175"/>
      <c r="CX70" s="175"/>
      <c r="CY70" s="175"/>
      <c r="CZ70" s="175"/>
      <c r="DA70" s="175"/>
      <c r="DB70" s="175"/>
      <c r="DC70" s="175"/>
      <c r="DD70" s="175"/>
      <c r="DE70" s="175"/>
      <c r="DF70" s="175"/>
      <c r="DG70" s="175"/>
      <c r="DH70" s="175"/>
      <c r="DI70" s="175"/>
      <c r="DJ70" s="175"/>
      <c r="DK70" s="175"/>
      <c r="DL70" s="175"/>
      <c r="DM70" s="175"/>
      <c r="DN70" s="175"/>
      <c r="DO70" s="175"/>
      <c r="DP70" s="175"/>
      <c r="DQ70" s="175"/>
      <c r="DR70" s="175"/>
      <c r="DS70" s="175"/>
      <c r="DT70" s="175"/>
      <c r="DU70" s="175"/>
      <c r="DV70" s="175"/>
      <c r="DW70" s="175"/>
      <c r="DX70" s="175"/>
      <c r="DY70" s="175"/>
      <c r="DZ70" s="175"/>
      <c r="EA70" s="175"/>
      <c r="EB70" s="175"/>
      <c r="EC70" s="175"/>
      <c r="ED70" s="175"/>
      <c r="EE70" s="175"/>
      <c r="EF70" s="175"/>
      <c r="EG70" s="175"/>
      <c r="EH70" s="175"/>
      <c r="EI70" s="175"/>
      <c r="EJ70" s="175"/>
      <c r="EK70" s="175"/>
      <c r="EL70" s="175"/>
      <c r="EM70" s="175"/>
      <c r="EN70" s="175"/>
      <c r="EO70" s="175"/>
      <c r="EP70" s="175"/>
      <c r="EQ70" s="175"/>
      <c r="ER70" s="175"/>
      <c r="ES70" s="175"/>
      <c r="ET70" s="175"/>
      <c r="EU70" s="175"/>
      <c r="EV70" s="175"/>
      <c r="EW70" s="175"/>
      <c r="EX70" s="175"/>
      <c r="EY70" s="175"/>
      <c r="EZ70" s="175"/>
      <c r="FA70" s="175"/>
      <c r="FB70" s="175"/>
      <c r="FC70" s="175"/>
      <c r="FD70" s="175"/>
      <c r="FE70" s="175"/>
      <c r="FF70" s="175"/>
      <c r="FG70" s="175"/>
      <c r="FH70" s="175"/>
      <c r="FI70" s="175"/>
      <c r="FJ70" s="175"/>
      <c r="FK70" s="175"/>
      <c r="FL70" s="175"/>
      <c r="FM70" s="175"/>
      <c r="FN70" s="175"/>
      <c r="FO70" s="175"/>
      <c r="FP70" s="175"/>
      <c r="FQ70" s="175"/>
      <c r="FR70" s="175"/>
      <c r="FS70" s="175"/>
      <c r="FT70" s="175"/>
      <c r="FU70" s="175"/>
      <c r="FV70" s="175"/>
      <c r="FW70" s="175"/>
      <c r="FX70" s="175"/>
      <c r="FY70" s="175"/>
      <c r="FZ70" s="175"/>
      <c r="GA70" s="175"/>
      <c r="GB70" s="175"/>
      <c r="GC70" s="175"/>
      <c r="GD70" s="175"/>
      <c r="GE70" s="175"/>
      <c r="GF70" s="175"/>
      <c r="GG70" s="175"/>
      <c r="GH70" s="175"/>
      <c r="GI70" s="175"/>
      <c r="GJ70" s="175"/>
      <c r="GK70" s="175"/>
      <c r="GL70" s="175"/>
      <c r="GM70" s="175"/>
      <c r="GN70" s="175"/>
      <c r="GO70" s="175"/>
      <c r="GP70" s="175"/>
      <c r="GQ70" s="175"/>
      <c r="GR70" s="175"/>
      <c r="GS70" s="175"/>
      <c r="GT70" s="175"/>
      <c r="GU70" s="175"/>
    </row>
    <row r="71" spans="1:203" s="258" customFormat="1" ht="12.75">
      <c r="A71" s="6"/>
      <c r="B71" s="263"/>
      <c r="C71" s="172"/>
      <c r="D71" s="172"/>
      <c r="E71" s="264"/>
      <c r="F71" s="173"/>
      <c r="G71" s="265"/>
      <c r="H71" s="173"/>
      <c r="I71" s="173"/>
      <c r="J71" s="173"/>
      <c r="K71" s="173"/>
      <c r="L71" s="173"/>
      <c r="M71" s="172"/>
      <c r="N71" s="172"/>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c r="CB71" s="175"/>
      <c r="CC71" s="175"/>
      <c r="CD71" s="175"/>
      <c r="CE71" s="175"/>
      <c r="CF71" s="175"/>
      <c r="CG71" s="175"/>
      <c r="CH71" s="175"/>
      <c r="CI71" s="175"/>
      <c r="CJ71" s="175"/>
      <c r="CK71" s="175"/>
      <c r="CL71" s="175"/>
      <c r="CM71" s="175"/>
      <c r="CN71" s="175"/>
      <c r="CO71" s="175"/>
      <c r="CP71" s="175"/>
      <c r="CQ71" s="175"/>
      <c r="CR71" s="175"/>
      <c r="CS71" s="175"/>
      <c r="CT71" s="175"/>
      <c r="CU71" s="175"/>
      <c r="CV71" s="175"/>
      <c r="CW71" s="175"/>
      <c r="CX71" s="175"/>
      <c r="CY71" s="175"/>
      <c r="CZ71" s="175"/>
      <c r="DA71" s="175"/>
      <c r="DB71" s="175"/>
      <c r="DC71" s="175"/>
      <c r="DD71" s="175"/>
      <c r="DE71" s="175"/>
      <c r="DF71" s="175"/>
      <c r="DG71" s="175"/>
      <c r="DH71" s="175"/>
      <c r="DI71" s="175"/>
      <c r="DJ71" s="175"/>
      <c r="DK71" s="175"/>
      <c r="DL71" s="175"/>
      <c r="DM71" s="175"/>
      <c r="DN71" s="175"/>
      <c r="DO71" s="175"/>
      <c r="DP71" s="175"/>
      <c r="DQ71" s="175"/>
      <c r="DR71" s="175"/>
      <c r="DS71" s="175"/>
      <c r="DT71" s="175"/>
      <c r="DU71" s="175"/>
      <c r="DV71" s="175"/>
      <c r="DW71" s="175"/>
      <c r="DX71" s="175"/>
      <c r="DY71" s="175"/>
      <c r="DZ71" s="175"/>
      <c r="EA71" s="175"/>
      <c r="EB71" s="175"/>
      <c r="EC71" s="175"/>
      <c r="ED71" s="175"/>
      <c r="EE71" s="175"/>
      <c r="EF71" s="175"/>
      <c r="EG71" s="175"/>
      <c r="EH71" s="175"/>
      <c r="EI71" s="175"/>
      <c r="EJ71" s="175"/>
      <c r="EK71" s="175"/>
      <c r="EL71" s="175"/>
      <c r="EM71" s="175"/>
      <c r="EN71" s="175"/>
      <c r="EO71" s="175"/>
      <c r="EP71" s="175"/>
      <c r="EQ71" s="175"/>
      <c r="ER71" s="175"/>
      <c r="ES71" s="175"/>
      <c r="ET71" s="175"/>
      <c r="EU71" s="175"/>
      <c r="EV71" s="175"/>
      <c r="EW71" s="175"/>
      <c r="EX71" s="175"/>
      <c r="EY71" s="175"/>
      <c r="EZ71" s="175"/>
      <c r="FA71" s="175"/>
      <c r="FB71" s="175"/>
      <c r="FC71" s="175"/>
      <c r="FD71" s="175"/>
      <c r="FE71" s="175"/>
      <c r="FF71" s="175"/>
      <c r="FG71" s="175"/>
      <c r="FH71" s="175"/>
      <c r="FI71" s="175"/>
      <c r="FJ71" s="175"/>
      <c r="FK71" s="175"/>
      <c r="FL71" s="175"/>
      <c r="FM71" s="175"/>
      <c r="FN71" s="175"/>
      <c r="FO71" s="175"/>
      <c r="FP71" s="175"/>
      <c r="FQ71" s="175"/>
      <c r="FR71" s="175"/>
      <c r="FS71" s="175"/>
      <c r="FT71" s="175"/>
      <c r="FU71" s="175"/>
      <c r="FV71" s="175"/>
      <c r="FW71" s="175"/>
      <c r="FX71" s="175"/>
      <c r="FY71" s="175"/>
      <c r="FZ71" s="175"/>
      <c r="GA71" s="175"/>
      <c r="GB71" s="175"/>
      <c r="GC71" s="175"/>
      <c r="GD71" s="175"/>
      <c r="GE71" s="175"/>
      <c r="GF71" s="175"/>
      <c r="GG71" s="175"/>
      <c r="GH71" s="175"/>
      <c r="GI71" s="175"/>
      <c r="GJ71" s="175"/>
      <c r="GK71" s="175"/>
      <c r="GL71" s="175"/>
      <c r="GM71" s="175"/>
      <c r="GN71" s="175"/>
      <c r="GO71" s="175"/>
      <c r="GP71" s="175"/>
      <c r="GQ71" s="175"/>
      <c r="GR71" s="175"/>
      <c r="GS71" s="175"/>
      <c r="GT71" s="175"/>
      <c r="GU71" s="175"/>
    </row>
    <row r="72" spans="1:203" s="258" customFormat="1" ht="12.75">
      <c r="A72" s="6"/>
      <c r="B72" s="263"/>
      <c r="C72" s="172"/>
      <c r="D72" s="172"/>
      <c r="E72" s="264"/>
      <c r="F72" s="173"/>
      <c r="G72" s="265"/>
      <c r="H72" s="173"/>
      <c r="I72" s="173"/>
      <c r="J72" s="173"/>
      <c r="K72" s="173"/>
      <c r="L72" s="173"/>
      <c r="M72" s="172"/>
      <c r="N72" s="172"/>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c r="CE72" s="175"/>
      <c r="CF72" s="175"/>
      <c r="CG72" s="175"/>
      <c r="CH72" s="175"/>
      <c r="CI72" s="175"/>
      <c r="CJ72" s="175"/>
      <c r="CK72" s="175"/>
      <c r="CL72" s="175"/>
      <c r="CM72" s="175"/>
      <c r="CN72" s="175"/>
      <c r="CO72" s="175"/>
      <c r="CP72" s="175"/>
      <c r="CQ72" s="175"/>
      <c r="CR72" s="175"/>
      <c r="CS72" s="175"/>
      <c r="CT72" s="175"/>
      <c r="CU72" s="175"/>
      <c r="CV72" s="175"/>
      <c r="CW72" s="175"/>
      <c r="CX72" s="175"/>
      <c r="CY72" s="175"/>
      <c r="CZ72" s="175"/>
      <c r="DA72" s="175"/>
      <c r="DB72" s="175"/>
      <c r="DC72" s="175"/>
      <c r="DD72" s="175"/>
      <c r="DE72" s="175"/>
      <c r="DF72" s="175"/>
      <c r="DG72" s="175"/>
      <c r="DH72" s="175"/>
      <c r="DI72" s="175"/>
      <c r="DJ72" s="175"/>
      <c r="DK72" s="175"/>
      <c r="DL72" s="175"/>
      <c r="DM72" s="175"/>
      <c r="DN72" s="175"/>
      <c r="DO72" s="175"/>
      <c r="DP72" s="175"/>
      <c r="DQ72" s="175"/>
      <c r="DR72" s="175"/>
      <c r="DS72" s="175"/>
      <c r="DT72" s="175"/>
      <c r="DU72" s="175"/>
      <c r="DV72" s="175"/>
      <c r="DW72" s="175"/>
      <c r="DX72" s="175"/>
      <c r="DY72" s="175"/>
      <c r="DZ72" s="175"/>
      <c r="EA72" s="175"/>
      <c r="EB72" s="175"/>
      <c r="EC72" s="175"/>
      <c r="ED72" s="175"/>
      <c r="EE72" s="175"/>
      <c r="EF72" s="175"/>
      <c r="EG72" s="175"/>
      <c r="EH72" s="175"/>
      <c r="EI72" s="175"/>
      <c r="EJ72" s="175"/>
      <c r="EK72" s="175"/>
      <c r="EL72" s="175"/>
      <c r="EM72" s="175"/>
      <c r="EN72" s="175"/>
      <c r="EO72" s="175"/>
      <c r="EP72" s="175"/>
      <c r="EQ72" s="175"/>
      <c r="ER72" s="175"/>
      <c r="ES72" s="175"/>
      <c r="ET72" s="175"/>
      <c r="EU72" s="175"/>
      <c r="EV72" s="175"/>
      <c r="EW72" s="175"/>
      <c r="EX72" s="175"/>
      <c r="EY72" s="175"/>
      <c r="EZ72" s="175"/>
      <c r="FA72" s="175"/>
      <c r="FB72" s="175"/>
      <c r="FC72" s="175"/>
      <c r="FD72" s="175"/>
      <c r="FE72" s="175"/>
      <c r="FF72" s="175"/>
      <c r="FG72" s="175"/>
      <c r="FH72" s="175"/>
      <c r="FI72" s="175"/>
      <c r="FJ72" s="175"/>
      <c r="FK72" s="175"/>
      <c r="FL72" s="175"/>
      <c r="FM72" s="175"/>
      <c r="FN72" s="175"/>
      <c r="FO72" s="175"/>
      <c r="FP72" s="175"/>
      <c r="FQ72" s="175"/>
      <c r="FR72" s="175"/>
      <c r="FS72" s="175"/>
      <c r="FT72" s="175"/>
      <c r="FU72" s="175"/>
      <c r="FV72" s="175"/>
      <c r="FW72" s="175"/>
      <c r="FX72" s="175"/>
      <c r="FY72" s="175"/>
      <c r="FZ72" s="175"/>
      <c r="GA72" s="175"/>
      <c r="GB72" s="175"/>
      <c r="GC72" s="175"/>
      <c r="GD72" s="175"/>
      <c r="GE72" s="175"/>
      <c r="GF72" s="175"/>
      <c r="GG72" s="175"/>
      <c r="GH72" s="175"/>
      <c r="GI72" s="175"/>
      <c r="GJ72" s="175"/>
      <c r="GK72" s="175"/>
      <c r="GL72" s="175"/>
      <c r="GM72" s="175"/>
      <c r="GN72" s="175"/>
      <c r="GO72" s="175"/>
      <c r="GP72" s="175"/>
      <c r="GQ72" s="175"/>
      <c r="GR72" s="175"/>
      <c r="GS72" s="175"/>
      <c r="GT72" s="175"/>
      <c r="GU72" s="175"/>
    </row>
    <row r="73" spans="1:203" s="258" customFormat="1" ht="12.75">
      <c r="A73" s="6"/>
      <c r="B73" s="263"/>
      <c r="C73" s="172"/>
      <c r="D73" s="172"/>
      <c r="E73" s="264"/>
      <c r="F73" s="173"/>
      <c r="G73" s="265"/>
      <c r="H73" s="173"/>
      <c r="I73" s="173"/>
      <c r="J73" s="173"/>
      <c r="K73" s="173"/>
      <c r="L73" s="173"/>
      <c r="M73" s="172"/>
      <c r="N73" s="172"/>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5"/>
      <c r="CL73" s="175"/>
      <c r="CM73" s="175"/>
      <c r="CN73" s="175"/>
      <c r="CO73" s="175"/>
      <c r="CP73" s="175"/>
      <c r="CQ73" s="175"/>
      <c r="CR73" s="175"/>
      <c r="CS73" s="175"/>
      <c r="CT73" s="175"/>
      <c r="CU73" s="175"/>
      <c r="CV73" s="175"/>
      <c r="CW73" s="175"/>
      <c r="CX73" s="175"/>
      <c r="CY73" s="175"/>
      <c r="CZ73" s="175"/>
      <c r="DA73" s="175"/>
      <c r="DB73" s="175"/>
      <c r="DC73" s="175"/>
      <c r="DD73" s="175"/>
      <c r="DE73" s="175"/>
      <c r="DF73" s="175"/>
      <c r="DG73" s="175"/>
      <c r="DH73" s="175"/>
      <c r="DI73" s="175"/>
      <c r="DJ73" s="175"/>
      <c r="DK73" s="175"/>
      <c r="DL73" s="175"/>
      <c r="DM73" s="175"/>
      <c r="DN73" s="175"/>
      <c r="DO73" s="175"/>
      <c r="DP73" s="175"/>
      <c r="DQ73" s="175"/>
      <c r="DR73" s="175"/>
      <c r="DS73" s="175"/>
      <c r="DT73" s="175"/>
      <c r="DU73" s="175"/>
      <c r="DV73" s="175"/>
      <c r="DW73" s="175"/>
      <c r="DX73" s="175"/>
      <c r="DY73" s="175"/>
      <c r="DZ73" s="175"/>
      <c r="EA73" s="175"/>
      <c r="EB73" s="175"/>
      <c r="EC73" s="175"/>
      <c r="ED73" s="175"/>
      <c r="EE73" s="175"/>
      <c r="EF73" s="175"/>
      <c r="EG73" s="175"/>
      <c r="EH73" s="175"/>
      <c r="EI73" s="175"/>
      <c r="EJ73" s="175"/>
      <c r="EK73" s="175"/>
      <c r="EL73" s="175"/>
      <c r="EM73" s="175"/>
      <c r="EN73" s="175"/>
      <c r="EO73" s="175"/>
      <c r="EP73" s="175"/>
      <c r="EQ73" s="175"/>
      <c r="ER73" s="175"/>
      <c r="ES73" s="175"/>
      <c r="ET73" s="175"/>
      <c r="EU73" s="175"/>
      <c r="EV73" s="175"/>
      <c r="EW73" s="175"/>
      <c r="EX73" s="175"/>
      <c r="EY73" s="175"/>
      <c r="EZ73" s="175"/>
      <c r="FA73" s="175"/>
      <c r="FB73" s="175"/>
      <c r="FC73" s="175"/>
      <c r="FD73" s="175"/>
      <c r="FE73" s="175"/>
      <c r="FF73" s="175"/>
      <c r="FG73" s="175"/>
      <c r="FH73" s="175"/>
      <c r="FI73" s="175"/>
      <c r="FJ73" s="175"/>
      <c r="FK73" s="175"/>
      <c r="FL73" s="175"/>
      <c r="FM73" s="175"/>
      <c r="FN73" s="175"/>
      <c r="FO73" s="175"/>
      <c r="FP73" s="175"/>
      <c r="FQ73" s="175"/>
      <c r="FR73" s="175"/>
      <c r="FS73" s="175"/>
      <c r="FT73" s="175"/>
      <c r="FU73" s="175"/>
      <c r="FV73" s="175"/>
      <c r="FW73" s="175"/>
      <c r="FX73" s="175"/>
      <c r="FY73" s="175"/>
      <c r="FZ73" s="175"/>
      <c r="GA73" s="175"/>
      <c r="GB73" s="175"/>
      <c r="GC73" s="175"/>
      <c r="GD73" s="175"/>
      <c r="GE73" s="175"/>
      <c r="GF73" s="175"/>
      <c r="GG73" s="175"/>
      <c r="GH73" s="175"/>
      <c r="GI73" s="175"/>
      <c r="GJ73" s="175"/>
      <c r="GK73" s="175"/>
      <c r="GL73" s="175"/>
      <c r="GM73" s="175"/>
      <c r="GN73" s="175"/>
      <c r="GO73" s="175"/>
      <c r="GP73" s="175"/>
      <c r="GQ73" s="175"/>
      <c r="GR73" s="175"/>
      <c r="GS73" s="175"/>
      <c r="GT73" s="175"/>
      <c r="GU73" s="175"/>
    </row>
    <row r="74" spans="1:203" s="258" customFormat="1" ht="12.75">
      <c r="A74" s="6"/>
      <c r="B74" s="263"/>
      <c r="C74" s="172"/>
      <c r="D74" s="172"/>
      <c r="E74" s="264"/>
      <c r="F74" s="173"/>
      <c r="G74" s="265"/>
      <c r="H74" s="173"/>
      <c r="I74" s="173"/>
      <c r="J74" s="173"/>
      <c r="K74" s="173"/>
      <c r="L74" s="173"/>
      <c r="M74" s="172"/>
      <c r="N74" s="172"/>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75"/>
      <c r="BY74" s="175"/>
      <c r="BZ74" s="175"/>
      <c r="CA74" s="175"/>
      <c r="CB74" s="175"/>
      <c r="CC74" s="175"/>
      <c r="CD74" s="175"/>
      <c r="CE74" s="175"/>
      <c r="CF74" s="175"/>
      <c r="CG74" s="175"/>
      <c r="CH74" s="175"/>
      <c r="CI74" s="175"/>
      <c r="CJ74" s="175"/>
      <c r="CK74" s="175"/>
      <c r="CL74" s="175"/>
      <c r="CM74" s="175"/>
      <c r="CN74" s="175"/>
      <c r="CO74" s="175"/>
      <c r="CP74" s="175"/>
      <c r="CQ74" s="175"/>
      <c r="CR74" s="175"/>
      <c r="CS74" s="175"/>
      <c r="CT74" s="175"/>
      <c r="CU74" s="175"/>
      <c r="CV74" s="175"/>
      <c r="CW74" s="175"/>
      <c r="CX74" s="175"/>
      <c r="CY74" s="175"/>
      <c r="CZ74" s="175"/>
      <c r="DA74" s="175"/>
      <c r="DB74" s="175"/>
      <c r="DC74" s="175"/>
      <c r="DD74" s="175"/>
      <c r="DE74" s="175"/>
      <c r="DF74" s="175"/>
      <c r="DG74" s="175"/>
      <c r="DH74" s="175"/>
      <c r="DI74" s="175"/>
      <c r="DJ74" s="175"/>
      <c r="DK74" s="175"/>
      <c r="DL74" s="175"/>
      <c r="DM74" s="175"/>
      <c r="DN74" s="175"/>
      <c r="DO74" s="175"/>
      <c r="DP74" s="175"/>
      <c r="DQ74" s="175"/>
      <c r="DR74" s="175"/>
      <c r="DS74" s="175"/>
      <c r="DT74" s="175"/>
      <c r="DU74" s="175"/>
      <c r="DV74" s="175"/>
      <c r="DW74" s="175"/>
      <c r="DX74" s="175"/>
      <c r="DY74" s="175"/>
      <c r="DZ74" s="175"/>
      <c r="EA74" s="175"/>
      <c r="EB74" s="175"/>
      <c r="EC74" s="175"/>
      <c r="ED74" s="175"/>
      <c r="EE74" s="175"/>
      <c r="EF74" s="175"/>
      <c r="EG74" s="175"/>
      <c r="EH74" s="175"/>
      <c r="EI74" s="175"/>
      <c r="EJ74" s="175"/>
      <c r="EK74" s="175"/>
      <c r="EL74" s="175"/>
      <c r="EM74" s="175"/>
      <c r="EN74" s="175"/>
      <c r="EO74" s="175"/>
      <c r="EP74" s="175"/>
      <c r="EQ74" s="175"/>
      <c r="ER74" s="175"/>
      <c r="ES74" s="175"/>
      <c r="ET74" s="175"/>
      <c r="EU74" s="175"/>
      <c r="EV74" s="175"/>
      <c r="EW74" s="175"/>
      <c r="EX74" s="175"/>
      <c r="EY74" s="175"/>
      <c r="EZ74" s="175"/>
      <c r="FA74" s="175"/>
      <c r="FB74" s="175"/>
      <c r="FC74" s="175"/>
      <c r="FD74" s="175"/>
      <c r="FE74" s="175"/>
      <c r="FF74" s="175"/>
      <c r="FG74" s="175"/>
      <c r="FH74" s="175"/>
      <c r="FI74" s="175"/>
      <c r="FJ74" s="175"/>
      <c r="FK74" s="175"/>
      <c r="FL74" s="175"/>
      <c r="FM74" s="175"/>
      <c r="FN74" s="175"/>
      <c r="FO74" s="175"/>
      <c r="FP74" s="175"/>
      <c r="FQ74" s="175"/>
      <c r="FR74" s="175"/>
      <c r="FS74" s="175"/>
      <c r="FT74" s="175"/>
      <c r="FU74" s="175"/>
      <c r="FV74" s="175"/>
      <c r="FW74" s="175"/>
      <c r="FX74" s="175"/>
      <c r="FY74" s="175"/>
      <c r="FZ74" s="175"/>
      <c r="GA74" s="175"/>
      <c r="GB74" s="175"/>
      <c r="GC74" s="175"/>
      <c r="GD74" s="175"/>
      <c r="GE74" s="175"/>
      <c r="GF74" s="175"/>
      <c r="GG74" s="175"/>
      <c r="GH74" s="175"/>
      <c r="GI74" s="175"/>
      <c r="GJ74" s="175"/>
      <c r="GK74" s="175"/>
      <c r="GL74" s="175"/>
      <c r="GM74" s="175"/>
      <c r="GN74" s="175"/>
      <c r="GO74" s="175"/>
      <c r="GP74" s="175"/>
      <c r="GQ74" s="175"/>
      <c r="GR74" s="175"/>
      <c r="GS74" s="175"/>
      <c r="GT74" s="175"/>
      <c r="GU74" s="175"/>
    </row>
    <row r="75" spans="1:203" s="258" customFormat="1" ht="12.75">
      <c r="A75" s="6"/>
      <c r="B75" s="263"/>
      <c r="C75" s="172"/>
      <c r="D75" s="172"/>
      <c r="E75" s="264"/>
      <c r="F75" s="173"/>
      <c r="G75" s="265"/>
      <c r="H75" s="173"/>
      <c r="I75" s="173"/>
      <c r="J75" s="173"/>
      <c r="K75" s="173"/>
      <c r="L75" s="173"/>
      <c r="M75" s="172"/>
      <c r="N75" s="172"/>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c r="CF75" s="175"/>
      <c r="CG75" s="175"/>
      <c r="CH75" s="175"/>
      <c r="CI75" s="175"/>
      <c r="CJ75" s="175"/>
      <c r="CK75" s="175"/>
      <c r="CL75" s="175"/>
      <c r="CM75" s="175"/>
      <c r="CN75" s="175"/>
      <c r="CO75" s="175"/>
      <c r="CP75" s="175"/>
      <c r="CQ75" s="175"/>
      <c r="CR75" s="175"/>
      <c r="CS75" s="175"/>
      <c r="CT75" s="175"/>
      <c r="CU75" s="175"/>
      <c r="CV75" s="175"/>
      <c r="CW75" s="175"/>
      <c r="CX75" s="175"/>
      <c r="CY75" s="175"/>
      <c r="CZ75" s="175"/>
      <c r="DA75" s="175"/>
      <c r="DB75" s="175"/>
      <c r="DC75" s="175"/>
      <c r="DD75" s="175"/>
      <c r="DE75" s="175"/>
      <c r="DF75" s="175"/>
      <c r="DG75" s="175"/>
      <c r="DH75" s="175"/>
      <c r="DI75" s="175"/>
      <c r="DJ75" s="175"/>
      <c r="DK75" s="175"/>
      <c r="DL75" s="175"/>
      <c r="DM75" s="175"/>
      <c r="DN75" s="175"/>
      <c r="DO75" s="175"/>
      <c r="DP75" s="175"/>
      <c r="DQ75" s="175"/>
      <c r="DR75" s="175"/>
      <c r="DS75" s="175"/>
      <c r="DT75" s="175"/>
      <c r="DU75" s="175"/>
      <c r="DV75" s="175"/>
      <c r="DW75" s="175"/>
      <c r="DX75" s="175"/>
      <c r="DY75" s="175"/>
      <c r="DZ75" s="175"/>
      <c r="EA75" s="175"/>
      <c r="EB75" s="175"/>
      <c r="EC75" s="175"/>
      <c r="ED75" s="175"/>
      <c r="EE75" s="175"/>
      <c r="EF75" s="175"/>
      <c r="EG75" s="175"/>
      <c r="EH75" s="175"/>
      <c r="EI75" s="175"/>
      <c r="EJ75" s="175"/>
      <c r="EK75" s="175"/>
      <c r="EL75" s="175"/>
      <c r="EM75" s="175"/>
      <c r="EN75" s="175"/>
      <c r="EO75" s="175"/>
      <c r="EP75" s="175"/>
      <c r="EQ75" s="175"/>
      <c r="ER75" s="175"/>
      <c r="ES75" s="175"/>
      <c r="ET75" s="175"/>
      <c r="EU75" s="175"/>
      <c r="EV75" s="175"/>
      <c r="EW75" s="175"/>
      <c r="EX75" s="175"/>
      <c r="EY75" s="175"/>
      <c r="EZ75" s="175"/>
      <c r="FA75" s="175"/>
      <c r="FB75" s="175"/>
      <c r="FC75" s="175"/>
      <c r="FD75" s="175"/>
      <c r="FE75" s="175"/>
      <c r="FF75" s="175"/>
      <c r="FG75" s="175"/>
      <c r="FH75" s="175"/>
      <c r="FI75" s="175"/>
      <c r="FJ75" s="175"/>
      <c r="FK75" s="175"/>
      <c r="FL75" s="175"/>
      <c r="FM75" s="175"/>
      <c r="FN75" s="175"/>
      <c r="FO75" s="175"/>
      <c r="FP75" s="175"/>
      <c r="FQ75" s="175"/>
      <c r="FR75" s="175"/>
      <c r="FS75" s="175"/>
      <c r="FT75" s="175"/>
      <c r="FU75" s="175"/>
      <c r="FV75" s="175"/>
      <c r="FW75" s="175"/>
      <c r="FX75" s="175"/>
      <c r="FY75" s="175"/>
      <c r="FZ75" s="175"/>
      <c r="GA75" s="175"/>
      <c r="GB75" s="175"/>
      <c r="GC75" s="175"/>
      <c r="GD75" s="175"/>
      <c r="GE75" s="175"/>
      <c r="GF75" s="175"/>
      <c r="GG75" s="175"/>
      <c r="GH75" s="175"/>
      <c r="GI75" s="175"/>
      <c r="GJ75" s="175"/>
      <c r="GK75" s="175"/>
      <c r="GL75" s="175"/>
      <c r="GM75" s="175"/>
      <c r="GN75" s="175"/>
      <c r="GO75" s="175"/>
      <c r="GP75" s="175"/>
      <c r="GQ75" s="175"/>
      <c r="GR75" s="175"/>
      <c r="GS75" s="175"/>
      <c r="GT75" s="175"/>
      <c r="GU75" s="175"/>
    </row>
    <row r="76" spans="1:203" s="258" customFormat="1" ht="12.75">
      <c r="A76" s="6"/>
      <c r="B76" s="263"/>
      <c r="C76" s="172"/>
      <c r="D76" s="172"/>
      <c r="E76" s="264"/>
      <c r="F76" s="173"/>
      <c r="G76" s="265"/>
      <c r="H76" s="173"/>
      <c r="I76" s="173"/>
      <c r="J76" s="173"/>
      <c r="K76" s="173"/>
      <c r="L76" s="173"/>
      <c r="M76" s="172"/>
      <c r="N76" s="172"/>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c r="CI76" s="175"/>
      <c r="CJ76" s="175"/>
      <c r="CK76" s="175"/>
      <c r="CL76" s="175"/>
      <c r="CM76" s="175"/>
      <c r="CN76" s="175"/>
      <c r="CO76" s="175"/>
      <c r="CP76" s="175"/>
      <c r="CQ76" s="175"/>
      <c r="CR76" s="175"/>
      <c r="CS76" s="175"/>
      <c r="CT76" s="175"/>
      <c r="CU76" s="175"/>
      <c r="CV76" s="175"/>
      <c r="CW76" s="175"/>
      <c r="CX76" s="175"/>
      <c r="CY76" s="175"/>
      <c r="CZ76" s="175"/>
      <c r="DA76" s="175"/>
      <c r="DB76" s="175"/>
      <c r="DC76" s="175"/>
      <c r="DD76" s="175"/>
      <c r="DE76" s="175"/>
      <c r="DF76" s="175"/>
      <c r="DG76" s="175"/>
      <c r="DH76" s="175"/>
      <c r="DI76" s="175"/>
      <c r="DJ76" s="175"/>
      <c r="DK76" s="175"/>
      <c r="DL76" s="175"/>
      <c r="DM76" s="175"/>
      <c r="DN76" s="175"/>
      <c r="DO76" s="175"/>
      <c r="DP76" s="175"/>
      <c r="DQ76" s="175"/>
      <c r="DR76" s="175"/>
      <c r="DS76" s="175"/>
      <c r="DT76" s="175"/>
      <c r="DU76" s="175"/>
      <c r="DV76" s="175"/>
      <c r="DW76" s="175"/>
      <c r="DX76" s="175"/>
      <c r="DY76" s="175"/>
      <c r="DZ76" s="175"/>
      <c r="EA76" s="175"/>
      <c r="EB76" s="175"/>
      <c r="EC76" s="175"/>
      <c r="ED76" s="175"/>
      <c r="EE76" s="175"/>
      <c r="EF76" s="175"/>
      <c r="EG76" s="175"/>
      <c r="EH76" s="175"/>
      <c r="EI76" s="175"/>
      <c r="EJ76" s="175"/>
      <c r="EK76" s="175"/>
      <c r="EL76" s="175"/>
      <c r="EM76" s="175"/>
      <c r="EN76" s="175"/>
      <c r="EO76" s="175"/>
      <c r="EP76" s="175"/>
      <c r="EQ76" s="175"/>
      <c r="ER76" s="175"/>
      <c r="ES76" s="175"/>
      <c r="ET76" s="175"/>
      <c r="EU76" s="175"/>
      <c r="EV76" s="175"/>
      <c r="EW76" s="175"/>
      <c r="EX76" s="175"/>
      <c r="EY76" s="175"/>
      <c r="EZ76" s="175"/>
      <c r="FA76" s="175"/>
      <c r="FB76" s="175"/>
      <c r="FC76" s="175"/>
      <c r="FD76" s="175"/>
      <c r="FE76" s="175"/>
      <c r="FF76" s="175"/>
      <c r="FG76" s="175"/>
      <c r="FH76" s="175"/>
      <c r="FI76" s="175"/>
      <c r="FJ76" s="175"/>
      <c r="FK76" s="175"/>
      <c r="FL76" s="175"/>
      <c r="FM76" s="175"/>
      <c r="FN76" s="175"/>
      <c r="FO76" s="175"/>
      <c r="FP76" s="175"/>
      <c r="FQ76" s="175"/>
      <c r="FR76" s="175"/>
      <c r="FS76" s="175"/>
      <c r="FT76" s="175"/>
      <c r="FU76" s="175"/>
      <c r="FV76" s="175"/>
      <c r="FW76" s="175"/>
      <c r="FX76" s="175"/>
      <c r="FY76" s="175"/>
      <c r="FZ76" s="175"/>
      <c r="GA76" s="175"/>
      <c r="GB76" s="175"/>
      <c r="GC76" s="175"/>
      <c r="GD76" s="175"/>
      <c r="GE76" s="175"/>
      <c r="GF76" s="175"/>
      <c r="GG76" s="175"/>
      <c r="GH76" s="175"/>
      <c r="GI76" s="175"/>
      <c r="GJ76" s="175"/>
      <c r="GK76" s="175"/>
      <c r="GL76" s="175"/>
      <c r="GM76" s="175"/>
      <c r="GN76" s="175"/>
      <c r="GO76" s="175"/>
      <c r="GP76" s="175"/>
      <c r="GQ76" s="175"/>
      <c r="GR76" s="175"/>
      <c r="GS76" s="175"/>
      <c r="GT76" s="175"/>
      <c r="GU76" s="175"/>
    </row>
    <row r="77" spans="1:203" s="258" customFormat="1" ht="12.75">
      <c r="A77" s="6"/>
      <c r="B77" s="263"/>
      <c r="C77" s="172"/>
      <c r="D77" s="172"/>
      <c r="E77" s="264"/>
      <c r="F77" s="173"/>
      <c r="G77" s="265"/>
      <c r="H77" s="173"/>
      <c r="I77" s="173"/>
      <c r="J77" s="173"/>
      <c r="K77" s="173"/>
      <c r="L77" s="173"/>
      <c r="M77" s="172"/>
      <c r="N77" s="172"/>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c r="CF77" s="175"/>
      <c r="CG77" s="175"/>
      <c r="CH77" s="175"/>
      <c r="CI77" s="175"/>
      <c r="CJ77" s="175"/>
      <c r="CK77" s="175"/>
      <c r="CL77" s="175"/>
      <c r="CM77" s="175"/>
      <c r="CN77" s="175"/>
      <c r="CO77" s="175"/>
      <c r="CP77" s="175"/>
      <c r="CQ77" s="175"/>
      <c r="CR77" s="175"/>
      <c r="CS77" s="175"/>
      <c r="CT77" s="175"/>
      <c r="CU77" s="175"/>
      <c r="CV77" s="175"/>
      <c r="CW77" s="175"/>
      <c r="CX77" s="175"/>
      <c r="CY77" s="175"/>
      <c r="CZ77" s="175"/>
      <c r="DA77" s="175"/>
      <c r="DB77" s="175"/>
      <c r="DC77" s="175"/>
      <c r="DD77" s="175"/>
      <c r="DE77" s="175"/>
      <c r="DF77" s="175"/>
      <c r="DG77" s="175"/>
      <c r="DH77" s="175"/>
      <c r="DI77" s="175"/>
      <c r="DJ77" s="175"/>
      <c r="DK77" s="175"/>
      <c r="DL77" s="175"/>
      <c r="DM77" s="175"/>
      <c r="DN77" s="175"/>
      <c r="DO77" s="175"/>
      <c r="DP77" s="175"/>
      <c r="DQ77" s="175"/>
      <c r="DR77" s="175"/>
      <c r="DS77" s="175"/>
      <c r="DT77" s="175"/>
      <c r="DU77" s="175"/>
      <c r="DV77" s="175"/>
      <c r="DW77" s="175"/>
      <c r="DX77" s="175"/>
      <c r="DY77" s="175"/>
      <c r="DZ77" s="175"/>
      <c r="EA77" s="175"/>
      <c r="EB77" s="175"/>
      <c r="EC77" s="175"/>
      <c r="ED77" s="175"/>
      <c r="EE77" s="175"/>
      <c r="EF77" s="175"/>
      <c r="EG77" s="175"/>
      <c r="EH77" s="175"/>
      <c r="EI77" s="175"/>
      <c r="EJ77" s="175"/>
      <c r="EK77" s="175"/>
      <c r="EL77" s="175"/>
      <c r="EM77" s="175"/>
      <c r="EN77" s="175"/>
      <c r="EO77" s="175"/>
      <c r="EP77" s="175"/>
      <c r="EQ77" s="175"/>
      <c r="ER77" s="175"/>
      <c r="ES77" s="175"/>
      <c r="ET77" s="175"/>
      <c r="EU77" s="175"/>
      <c r="EV77" s="175"/>
      <c r="EW77" s="175"/>
      <c r="EX77" s="175"/>
      <c r="EY77" s="175"/>
      <c r="EZ77" s="175"/>
      <c r="FA77" s="175"/>
      <c r="FB77" s="175"/>
      <c r="FC77" s="175"/>
      <c r="FD77" s="175"/>
      <c r="FE77" s="175"/>
      <c r="FF77" s="175"/>
      <c r="FG77" s="175"/>
      <c r="FH77" s="175"/>
      <c r="FI77" s="175"/>
      <c r="FJ77" s="175"/>
      <c r="FK77" s="175"/>
      <c r="FL77" s="175"/>
      <c r="FM77" s="175"/>
      <c r="FN77" s="175"/>
      <c r="FO77" s="175"/>
      <c r="FP77" s="175"/>
      <c r="FQ77" s="175"/>
      <c r="FR77" s="175"/>
      <c r="FS77" s="175"/>
      <c r="FT77" s="175"/>
      <c r="FU77" s="175"/>
      <c r="FV77" s="175"/>
      <c r="FW77" s="175"/>
      <c r="FX77" s="175"/>
      <c r="FY77" s="175"/>
      <c r="FZ77" s="175"/>
      <c r="GA77" s="175"/>
      <c r="GB77" s="175"/>
      <c r="GC77" s="175"/>
      <c r="GD77" s="175"/>
      <c r="GE77" s="175"/>
      <c r="GF77" s="175"/>
      <c r="GG77" s="175"/>
      <c r="GH77" s="175"/>
      <c r="GI77" s="175"/>
      <c r="GJ77" s="175"/>
      <c r="GK77" s="175"/>
      <c r="GL77" s="175"/>
      <c r="GM77" s="175"/>
      <c r="GN77" s="175"/>
      <c r="GO77" s="175"/>
      <c r="GP77" s="175"/>
      <c r="GQ77" s="175"/>
      <c r="GR77" s="175"/>
      <c r="GS77" s="175"/>
      <c r="GT77" s="175"/>
      <c r="GU77" s="175"/>
    </row>
    <row r="78" spans="1:203" s="258" customFormat="1" ht="12.75">
      <c r="A78" s="6"/>
      <c r="B78" s="263"/>
      <c r="C78" s="172"/>
      <c r="D78" s="172"/>
      <c r="E78" s="264"/>
      <c r="F78" s="173"/>
      <c r="G78" s="265"/>
      <c r="H78" s="173"/>
      <c r="I78" s="173"/>
      <c r="J78" s="173"/>
      <c r="K78" s="173"/>
      <c r="L78" s="173"/>
      <c r="M78" s="172"/>
      <c r="N78" s="172"/>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175"/>
      <c r="DF78" s="175"/>
      <c r="DG78" s="175"/>
      <c r="DH78" s="175"/>
      <c r="DI78" s="175"/>
      <c r="DJ78" s="175"/>
      <c r="DK78" s="175"/>
      <c r="DL78" s="175"/>
      <c r="DM78" s="175"/>
      <c r="DN78" s="175"/>
      <c r="DO78" s="175"/>
      <c r="DP78" s="175"/>
      <c r="DQ78" s="175"/>
      <c r="DR78" s="175"/>
      <c r="DS78" s="175"/>
      <c r="DT78" s="175"/>
      <c r="DU78" s="175"/>
      <c r="DV78" s="175"/>
      <c r="DW78" s="175"/>
      <c r="DX78" s="175"/>
      <c r="DY78" s="175"/>
      <c r="DZ78" s="175"/>
      <c r="EA78" s="175"/>
      <c r="EB78" s="175"/>
      <c r="EC78" s="175"/>
      <c r="ED78" s="175"/>
      <c r="EE78" s="175"/>
      <c r="EF78" s="175"/>
      <c r="EG78" s="175"/>
      <c r="EH78" s="175"/>
      <c r="EI78" s="175"/>
      <c r="EJ78" s="175"/>
      <c r="EK78" s="175"/>
      <c r="EL78" s="175"/>
      <c r="EM78" s="175"/>
      <c r="EN78" s="175"/>
      <c r="EO78" s="175"/>
      <c r="EP78" s="175"/>
      <c r="EQ78" s="175"/>
      <c r="ER78" s="175"/>
      <c r="ES78" s="175"/>
      <c r="ET78" s="175"/>
      <c r="EU78" s="175"/>
      <c r="EV78" s="175"/>
      <c r="EW78" s="175"/>
      <c r="EX78" s="175"/>
      <c r="EY78" s="175"/>
      <c r="EZ78" s="175"/>
      <c r="FA78" s="175"/>
      <c r="FB78" s="175"/>
      <c r="FC78" s="175"/>
      <c r="FD78" s="175"/>
      <c r="FE78" s="175"/>
      <c r="FF78" s="175"/>
      <c r="FG78" s="175"/>
      <c r="FH78" s="175"/>
      <c r="FI78" s="175"/>
      <c r="FJ78" s="175"/>
      <c r="FK78" s="175"/>
      <c r="FL78" s="175"/>
      <c r="FM78" s="175"/>
      <c r="FN78" s="175"/>
      <c r="FO78" s="175"/>
      <c r="FP78" s="175"/>
      <c r="FQ78" s="175"/>
      <c r="FR78" s="175"/>
      <c r="FS78" s="175"/>
      <c r="FT78" s="175"/>
      <c r="FU78" s="175"/>
      <c r="FV78" s="175"/>
      <c r="FW78" s="175"/>
      <c r="FX78" s="175"/>
      <c r="FY78" s="175"/>
      <c r="FZ78" s="175"/>
      <c r="GA78" s="175"/>
      <c r="GB78" s="175"/>
      <c r="GC78" s="175"/>
      <c r="GD78" s="175"/>
      <c r="GE78" s="175"/>
      <c r="GF78" s="175"/>
      <c r="GG78" s="175"/>
      <c r="GH78" s="175"/>
      <c r="GI78" s="175"/>
      <c r="GJ78" s="175"/>
      <c r="GK78" s="175"/>
      <c r="GL78" s="175"/>
      <c r="GM78" s="175"/>
      <c r="GN78" s="175"/>
      <c r="GO78" s="175"/>
      <c r="GP78" s="175"/>
      <c r="GQ78" s="175"/>
      <c r="GR78" s="175"/>
      <c r="GS78" s="175"/>
      <c r="GT78" s="175"/>
      <c r="GU78" s="175"/>
    </row>
    <row r="79" spans="1:203" s="258" customFormat="1" ht="12.75">
      <c r="A79" s="6"/>
      <c r="B79" s="263"/>
      <c r="C79" s="172"/>
      <c r="D79" s="172"/>
      <c r="E79" s="264"/>
      <c r="F79" s="173"/>
      <c r="G79" s="265"/>
      <c r="H79" s="173"/>
      <c r="I79" s="173"/>
      <c r="J79" s="173"/>
      <c r="K79" s="173"/>
      <c r="L79" s="173"/>
      <c r="M79" s="172"/>
      <c r="N79" s="172"/>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c r="CF79" s="175"/>
      <c r="CG79" s="175"/>
      <c r="CH79" s="175"/>
      <c r="CI79" s="175"/>
      <c r="CJ79" s="175"/>
      <c r="CK79" s="175"/>
      <c r="CL79" s="175"/>
      <c r="CM79" s="175"/>
      <c r="CN79" s="175"/>
      <c r="CO79" s="175"/>
      <c r="CP79" s="175"/>
      <c r="CQ79" s="175"/>
      <c r="CR79" s="175"/>
      <c r="CS79" s="175"/>
      <c r="CT79" s="175"/>
      <c r="CU79" s="175"/>
      <c r="CV79" s="175"/>
      <c r="CW79" s="175"/>
      <c r="CX79" s="175"/>
      <c r="CY79" s="175"/>
      <c r="CZ79" s="175"/>
      <c r="DA79" s="175"/>
      <c r="DB79" s="175"/>
      <c r="DC79" s="175"/>
      <c r="DD79" s="175"/>
      <c r="DE79" s="175"/>
      <c r="DF79" s="175"/>
      <c r="DG79" s="175"/>
      <c r="DH79" s="175"/>
      <c r="DI79" s="175"/>
      <c r="DJ79" s="175"/>
      <c r="DK79" s="175"/>
      <c r="DL79" s="175"/>
      <c r="DM79" s="175"/>
      <c r="DN79" s="175"/>
      <c r="DO79" s="175"/>
      <c r="DP79" s="175"/>
      <c r="DQ79" s="175"/>
      <c r="DR79" s="175"/>
      <c r="DS79" s="175"/>
      <c r="DT79" s="175"/>
      <c r="DU79" s="175"/>
      <c r="DV79" s="175"/>
      <c r="DW79" s="175"/>
      <c r="DX79" s="175"/>
      <c r="DY79" s="175"/>
      <c r="DZ79" s="175"/>
      <c r="EA79" s="175"/>
      <c r="EB79" s="175"/>
      <c r="EC79" s="175"/>
      <c r="ED79" s="175"/>
      <c r="EE79" s="175"/>
      <c r="EF79" s="175"/>
      <c r="EG79" s="175"/>
      <c r="EH79" s="175"/>
      <c r="EI79" s="175"/>
      <c r="EJ79" s="175"/>
      <c r="EK79" s="175"/>
      <c r="EL79" s="175"/>
      <c r="EM79" s="175"/>
      <c r="EN79" s="175"/>
      <c r="EO79" s="175"/>
      <c r="EP79" s="175"/>
      <c r="EQ79" s="175"/>
      <c r="ER79" s="175"/>
      <c r="ES79" s="175"/>
      <c r="ET79" s="175"/>
      <c r="EU79" s="175"/>
      <c r="EV79" s="175"/>
      <c r="EW79" s="175"/>
      <c r="EX79" s="175"/>
      <c r="EY79" s="175"/>
      <c r="EZ79" s="175"/>
      <c r="FA79" s="175"/>
      <c r="FB79" s="175"/>
      <c r="FC79" s="175"/>
      <c r="FD79" s="175"/>
      <c r="FE79" s="175"/>
      <c r="FF79" s="175"/>
      <c r="FG79" s="175"/>
      <c r="FH79" s="175"/>
      <c r="FI79" s="175"/>
      <c r="FJ79" s="175"/>
      <c r="FK79" s="175"/>
      <c r="FL79" s="175"/>
      <c r="FM79" s="175"/>
      <c r="FN79" s="175"/>
      <c r="FO79" s="175"/>
      <c r="FP79" s="175"/>
      <c r="FQ79" s="175"/>
      <c r="FR79" s="175"/>
      <c r="FS79" s="175"/>
      <c r="FT79" s="175"/>
      <c r="FU79" s="175"/>
      <c r="FV79" s="175"/>
      <c r="FW79" s="175"/>
      <c r="FX79" s="175"/>
      <c r="FY79" s="175"/>
      <c r="FZ79" s="175"/>
      <c r="GA79" s="175"/>
      <c r="GB79" s="175"/>
      <c r="GC79" s="175"/>
      <c r="GD79" s="175"/>
      <c r="GE79" s="175"/>
      <c r="GF79" s="175"/>
      <c r="GG79" s="175"/>
      <c r="GH79" s="175"/>
      <c r="GI79" s="175"/>
      <c r="GJ79" s="175"/>
      <c r="GK79" s="175"/>
      <c r="GL79" s="175"/>
      <c r="GM79" s="175"/>
      <c r="GN79" s="175"/>
      <c r="GO79" s="175"/>
      <c r="GP79" s="175"/>
      <c r="GQ79" s="175"/>
      <c r="GR79" s="175"/>
      <c r="GS79" s="175"/>
      <c r="GT79" s="175"/>
      <c r="GU79" s="175"/>
    </row>
    <row r="80" spans="1:203" s="258" customFormat="1" ht="12.75">
      <c r="A80" s="6"/>
      <c r="B80" s="263"/>
      <c r="C80" s="172"/>
      <c r="D80" s="172"/>
      <c r="E80" s="264"/>
      <c r="F80" s="173"/>
      <c r="G80" s="265"/>
      <c r="H80" s="173"/>
      <c r="I80" s="173"/>
      <c r="J80" s="173"/>
      <c r="K80" s="173"/>
      <c r="L80" s="173"/>
      <c r="M80" s="172"/>
      <c r="N80" s="172"/>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75"/>
      <c r="CG80" s="175"/>
      <c r="CH80" s="175"/>
      <c r="CI80" s="175"/>
      <c r="CJ80" s="175"/>
      <c r="CK80" s="175"/>
      <c r="CL80" s="175"/>
      <c r="CM80" s="175"/>
      <c r="CN80" s="175"/>
      <c r="CO80" s="175"/>
      <c r="CP80" s="175"/>
      <c r="CQ80" s="175"/>
      <c r="CR80" s="175"/>
      <c r="CS80" s="175"/>
      <c r="CT80" s="175"/>
      <c r="CU80" s="175"/>
      <c r="CV80" s="175"/>
      <c r="CW80" s="175"/>
      <c r="CX80" s="175"/>
      <c r="CY80" s="175"/>
      <c r="CZ80" s="175"/>
      <c r="DA80" s="175"/>
      <c r="DB80" s="175"/>
      <c r="DC80" s="175"/>
      <c r="DD80" s="175"/>
      <c r="DE80" s="175"/>
      <c r="DF80" s="175"/>
      <c r="DG80" s="175"/>
      <c r="DH80" s="175"/>
      <c r="DI80" s="175"/>
      <c r="DJ80" s="175"/>
      <c r="DK80" s="175"/>
      <c r="DL80" s="175"/>
      <c r="DM80" s="175"/>
      <c r="DN80" s="175"/>
      <c r="DO80" s="175"/>
      <c r="DP80" s="175"/>
      <c r="DQ80" s="175"/>
      <c r="DR80" s="175"/>
      <c r="DS80" s="175"/>
      <c r="DT80" s="175"/>
      <c r="DU80" s="175"/>
      <c r="DV80" s="175"/>
      <c r="DW80" s="175"/>
      <c r="DX80" s="175"/>
      <c r="DY80" s="175"/>
      <c r="DZ80" s="175"/>
      <c r="EA80" s="175"/>
      <c r="EB80" s="175"/>
      <c r="EC80" s="175"/>
      <c r="ED80" s="175"/>
      <c r="EE80" s="175"/>
      <c r="EF80" s="175"/>
      <c r="EG80" s="175"/>
      <c r="EH80" s="175"/>
      <c r="EI80" s="175"/>
      <c r="EJ80" s="175"/>
      <c r="EK80" s="175"/>
      <c r="EL80" s="175"/>
      <c r="EM80" s="175"/>
      <c r="EN80" s="175"/>
      <c r="EO80" s="175"/>
      <c r="EP80" s="175"/>
      <c r="EQ80" s="175"/>
      <c r="ER80" s="175"/>
      <c r="ES80" s="175"/>
      <c r="ET80" s="175"/>
      <c r="EU80" s="175"/>
      <c r="EV80" s="175"/>
      <c r="EW80" s="175"/>
      <c r="EX80" s="175"/>
      <c r="EY80" s="175"/>
      <c r="EZ80" s="175"/>
      <c r="FA80" s="175"/>
      <c r="FB80" s="175"/>
      <c r="FC80" s="175"/>
      <c r="FD80" s="175"/>
      <c r="FE80" s="175"/>
      <c r="FF80" s="175"/>
      <c r="FG80" s="175"/>
      <c r="FH80" s="175"/>
      <c r="FI80" s="175"/>
      <c r="FJ80" s="175"/>
      <c r="FK80" s="175"/>
      <c r="FL80" s="175"/>
      <c r="FM80" s="175"/>
      <c r="FN80" s="175"/>
      <c r="FO80" s="175"/>
      <c r="FP80" s="175"/>
      <c r="FQ80" s="175"/>
      <c r="FR80" s="175"/>
      <c r="FS80" s="175"/>
      <c r="FT80" s="175"/>
      <c r="FU80" s="175"/>
      <c r="FV80" s="175"/>
      <c r="FW80" s="175"/>
      <c r="FX80" s="175"/>
      <c r="FY80" s="175"/>
      <c r="FZ80" s="175"/>
      <c r="GA80" s="175"/>
      <c r="GB80" s="175"/>
      <c r="GC80" s="175"/>
      <c r="GD80" s="175"/>
      <c r="GE80" s="175"/>
      <c r="GF80" s="175"/>
      <c r="GG80" s="175"/>
      <c r="GH80" s="175"/>
      <c r="GI80" s="175"/>
      <c r="GJ80" s="175"/>
      <c r="GK80" s="175"/>
      <c r="GL80" s="175"/>
      <c r="GM80" s="175"/>
      <c r="GN80" s="175"/>
      <c r="GO80" s="175"/>
      <c r="GP80" s="175"/>
      <c r="GQ80" s="175"/>
      <c r="GR80" s="175"/>
      <c r="GS80" s="175"/>
      <c r="GT80" s="175"/>
      <c r="GU80" s="175"/>
    </row>
    <row r="81" spans="1:203" s="258" customFormat="1" ht="12.75">
      <c r="A81" s="6"/>
      <c r="B81" s="263"/>
      <c r="C81" s="172"/>
      <c r="D81" s="172"/>
      <c r="E81" s="264"/>
      <c r="F81" s="173"/>
      <c r="G81" s="265"/>
      <c r="H81" s="173"/>
      <c r="I81" s="173"/>
      <c r="J81" s="173"/>
      <c r="K81" s="173"/>
      <c r="L81" s="173"/>
      <c r="M81" s="172"/>
      <c r="N81" s="172"/>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c r="CF81" s="175"/>
      <c r="CG81" s="175"/>
      <c r="CH81" s="175"/>
      <c r="CI81" s="175"/>
      <c r="CJ81" s="175"/>
      <c r="CK81" s="175"/>
      <c r="CL81" s="175"/>
      <c r="CM81" s="175"/>
      <c r="CN81" s="175"/>
      <c r="CO81" s="175"/>
      <c r="CP81" s="175"/>
      <c r="CQ81" s="175"/>
      <c r="CR81" s="175"/>
      <c r="CS81" s="175"/>
      <c r="CT81" s="175"/>
      <c r="CU81" s="175"/>
      <c r="CV81" s="175"/>
      <c r="CW81" s="175"/>
      <c r="CX81" s="175"/>
      <c r="CY81" s="175"/>
      <c r="CZ81" s="175"/>
      <c r="DA81" s="175"/>
      <c r="DB81" s="175"/>
      <c r="DC81" s="175"/>
      <c r="DD81" s="175"/>
      <c r="DE81" s="175"/>
      <c r="DF81" s="175"/>
      <c r="DG81" s="175"/>
      <c r="DH81" s="175"/>
      <c r="DI81" s="175"/>
      <c r="DJ81" s="175"/>
      <c r="DK81" s="175"/>
      <c r="DL81" s="175"/>
      <c r="DM81" s="175"/>
      <c r="DN81" s="175"/>
      <c r="DO81" s="175"/>
      <c r="DP81" s="175"/>
      <c r="DQ81" s="175"/>
      <c r="DR81" s="175"/>
      <c r="DS81" s="175"/>
      <c r="DT81" s="175"/>
      <c r="DU81" s="175"/>
      <c r="DV81" s="175"/>
      <c r="DW81" s="175"/>
      <c r="DX81" s="175"/>
      <c r="DY81" s="175"/>
      <c r="DZ81" s="175"/>
      <c r="EA81" s="175"/>
      <c r="EB81" s="175"/>
      <c r="EC81" s="175"/>
      <c r="ED81" s="175"/>
      <c r="EE81" s="175"/>
      <c r="EF81" s="175"/>
      <c r="EG81" s="175"/>
      <c r="EH81" s="175"/>
      <c r="EI81" s="175"/>
      <c r="EJ81" s="175"/>
      <c r="EK81" s="175"/>
      <c r="EL81" s="175"/>
      <c r="EM81" s="175"/>
      <c r="EN81" s="175"/>
      <c r="EO81" s="175"/>
      <c r="EP81" s="175"/>
      <c r="EQ81" s="175"/>
      <c r="ER81" s="175"/>
      <c r="ES81" s="175"/>
      <c r="ET81" s="175"/>
      <c r="EU81" s="175"/>
      <c r="EV81" s="175"/>
      <c r="EW81" s="175"/>
      <c r="EX81" s="175"/>
      <c r="EY81" s="175"/>
      <c r="EZ81" s="175"/>
      <c r="FA81" s="175"/>
      <c r="FB81" s="175"/>
      <c r="FC81" s="175"/>
      <c r="FD81" s="175"/>
      <c r="FE81" s="175"/>
      <c r="FF81" s="175"/>
      <c r="FG81" s="175"/>
      <c r="FH81" s="175"/>
      <c r="FI81" s="175"/>
      <c r="FJ81" s="175"/>
      <c r="FK81" s="175"/>
      <c r="FL81" s="175"/>
      <c r="FM81" s="175"/>
      <c r="FN81" s="175"/>
      <c r="FO81" s="175"/>
      <c r="FP81" s="175"/>
      <c r="FQ81" s="175"/>
      <c r="FR81" s="175"/>
      <c r="FS81" s="175"/>
      <c r="FT81" s="175"/>
      <c r="FU81" s="175"/>
      <c r="FV81" s="175"/>
      <c r="FW81" s="175"/>
      <c r="FX81" s="175"/>
      <c r="FY81" s="175"/>
      <c r="FZ81" s="175"/>
      <c r="GA81" s="175"/>
      <c r="GB81" s="175"/>
      <c r="GC81" s="175"/>
      <c r="GD81" s="175"/>
      <c r="GE81" s="175"/>
      <c r="GF81" s="175"/>
      <c r="GG81" s="175"/>
      <c r="GH81" s="175"/>
      <c r="GI81" s="175"/>
      <c r="GJ81" s="175"/>
      <c r="GK81" s="175"/>
      <c r="GL81" s="175"/>
      <c r="GM81" s="175"/>
      <c r="GN81" s="175"/>
      <c r="GO81" s="175"/>
      <c r="GP81" s="175"/>
      <c r="GQ81" s="175"/>
      <c r="GR81" s="175"/>
      <c r="GS81" s="175"/>
      <c r="GT81" s="175"/>
      <c r="GU81" s="175"/>
    </row>
  </sheetData>
  <mergeCells count="19">
    <mergeCell ref="A1:N1"/>
    <mergeCell ref="C6:C8"/>
    <mergeCell ref="E6:E8"/>
    <mergeCell ref="I6:I8"/>
    <mergeCell ref="F6:F8"/>
    <mergeCell ref="A3:N3"/>
    <mergeCell ref="G6:G8"/>
    <mergeCell ref="A6:A8"/>
    <mergeCell ref="A4:N4"/>
    <mergeCell ref="A2:N2"/>
    <mergeCell ref="B6:B8"/>
    <mergeCell ref="H6:H8"/>
    <mergeCell ref="D6:D8"/>
    <mergeCell ref="L7:L8"/>
    <mergeCell ref="J6:J8"/>
    <mergeCell ref="M6:M8"/>
    <mergeCell ref="N6:N8"/>
    <mergeCell ref="K6:L6"/>
    <mergeCell ref="K7:K8"/>
  </mergeCells>
  <printOptions/>
  <pageMargins left="0.37" right="0.16" top="0.65" bottom="0.48" header="0.26" footer="0.28"/>
  <pageSetup horizontalDpi="600" verticalDpi="600" orientation="landscape" paperSize="9" scale="70" r:id="rId1"/>
  <headerFooter alignWithMargins="0">
    <oddHeader>&amp;R&amp;"Times New Roman,Bold"&amp;12Biểu 6</oddHeader>
    <oddFooter xml:space="preserve">&amp;C&amp;14&amp;P+100 </oddFooter>
  </headerFooter>
</worksheet>
</file>

<file path=xl/worksheets/sheet4.xml><?xml version="1.0" encoding="utf-8"?>
<worksheet xmlns="http://schemas.openxmlformats.org/spreadsheetml/2006/main" xmlns:r="http://schemas.openxmlformats.org/officeDocument/2006/relationships">
  <sheetPr>
    <tabColor indexed="10"/>
  </sheetPr>
  <dimension ref="A1:E19"/>
  <sheetViews>
    <sheetView workbookViewId="0" topLeftCell="A1">
      <selection activeCell="B6" sqref="B6"/>
    </sheetView>
  </sheetViews>
  <sheetFormatPr defaultColWidth="9.140625" defaultRowHeight="12.75"/>
  <cols>
    <col min="1" max="1" width="5.8515625" style="44" bestFit="1" customWidth="1"/>
    <col min="2" max="2" width="53.57421875" style="44" customWidth="1"/>
    <col min="3" max="3" width="17.421875" style="44" customWidth="1"/>
    <col min="4" max="4" width="16.8515625" style="44" customWidth="1"/>
    <col min="5" max="5" width="12.421875" style="44" customWidth="1"/>
    <col min="6" max="16384" width="9.140625" style="44" customWidth="1"/>
  </cols>
  <sheetData>
    <row r="1" spans="1:5" ht="12.75">
      <c r="A1" s="267"/>
      <c r="B1" s="267"/>
      <c r="C1" s="267"/>
      <c r="D1" s="267"/>
      <c r="E1" s="267"/>
    </row>
    <row r="2" spans="1:5" ht="18.75" customHeight="1">
      <c r="A2" s="124" t="s">
        <v>1244</v>
      </c>
      <c r="B2" s="124"/>
      <c r="C2" s="124"/>
      <c r="D2" s="124"/>
      <c r="E2" s="124"/>
    </row>
    <row r="3" spans="1:5" ht="18" customHeight="1">
      <c r="A3" s="165" t="s">
        <v>573</v>
      </c>
      <c r="B3" s="165"/>
      <c r="C3" s="165"/>
      <c r="D3" s="165"/>
      <c r="E3" s="165"/>
    </row>
    <row r="4" spans="1:5" ht="12.75">
      <c r="A4" s="166" t="str">
        <f>+'Bieu so 4'!A3</f>
        <v>                   (Kèm theo Quyết định số: 41/2010/QĐ-UBND ngày 29/12/2010 của UBND tỉnh Vĩnh Phúc)</v>
      </c>
      <c r="B4" s="166"/>
      <c r="C4" s="166"/>
      <c r="D4" s="166"/>
      <c r="E4" s="166"/>
    </row>
    <row r="5" spans="1:5" ht="12.75">
      <c r="A5" s="268"/>
      <c r="B5" s="268"/>
      <c r="C5" s="268"/>
      <c r="D5" s="268"/>
      <c r="E5" s="268"/>
    </row>
    <row r="6" spans="1:5" ht="12.75">
      <c r="A6" s="269"/>
      <c r="B6" s="269"/>
      <c r="C6" s="269"/>
      <c r="D6" s="270" t="s">
        <v>1251</v>
      </c>
      <c r="E6" s="270"/>
    </row>
    <row r="7" spans="1:5" s="45" customFormat="1" ht="48.75" customHeight="1">
      <c r="A7" s="139" t="s">
        <v>1106</v>
      </c>
      <c r="B7" s="139" t="s">
        <v>591</v>
      </c>
      <c r="C7" s="139" t="s">
        <v>574</v>
      </c>
      <c r="D7" s="139" t="s">
        <v>1181</v>
      </c>
      <c r="E7" s="140" t="s">
        <v>198</v>
      </c>
    </row>
    <row r="8" spans="1:5" s="58" customFormat="1" ht="33.75" customHeight="1">
      <c r="A8" s="271"/>
      <c r="B8" s="271" t="s">
        <v>1245</v>
      </c>
      <c r="C8" s="272">
        <v>20000</v>
      </c>
      <c r="D8" s="272">
        <v>20000</v>
      </c>
      <c r="E8" s="273"/>
    </row>
    <row r="9" spans="1:5" ht="56.25" customHeight="1">
      <c r="A9" s="19">
        <v>1</v>
      </c>
      <c r="B9" s="146" t="s">
        <v>575</v>
      </c>
      <c r="C9" s="147">
        <v>20000</v>
      </c>
      <c r="D9" s="147">
        <v>20000</v>
      </c>
      <c r="E9" s="158" t="s">
        <v>1381</v>
      </c>
    </row>
    <row r="10" spans="1:5" ht="12.75">
      <c r="A10" s="274"/>
      <c r="B10" s="275"/>
      <c r="C10" s="276"/>
      <c r="D10" s="276"/>
      <c r="E10" s="163"/>
    </row>
    <row r="11" spans="3:5" ht="12.75">
      <c r="C11" s="164"/>
      <c r="D11" s="164"/>
      <c r="E11" s="164"/>
    </row>
    <row r="12" spans="3:5" ht="12.75">
      <c r="C12" s="164"/>
      <c r="D12" s="164"/>
      <c r="E12" s="164"/>
    </row>
    <row r="13" spans="3:5" ht="12.75">
      <c r="C13" s="164"/>
      <c r="D13" s="164"/>
      <c r="E13" s="164"/>
    </row>
    <row r="14" spans="3:5" ht="12.75">
      <c r="C14" s="164"/>
      <c r="D14" s="164"/>
      <c r="E14" s="164"/>
    </row>
    <row r="15" spans="3:5" ht="12.75">
      <c r="C15" s="164"/>
      <c r="D15" s="164"/>
      <c r="E15" s="164"/>
    </row>
    <row r="16" spans="3:5" ht="12.75">
      <c r="C16" s="164"/>
      <c r="D16" s="164"/>
      <c r="E16" s="164"/>
    </row>
    <row r="17" spans="3:5" ht="12.75">
      <c r="C17" s="164"/>
      <c r="D17" s="164"/>
      <c r="E17" s="164"/>
    </row>
    <row r="18" spans="3:5" ht="12.75">
      <c r="C18" s="164"/>
      <c r="D18" s="164"/>
      <c r="E18" s="164"/>
    </row>
    <row r="19" spans="3:5" ht="12.75">
      <c r="C19" s="164"/>
      <c r="D19" s="164"/>
      <c r="E19" s="164"/>
    </row>
  </sheetData>
  <mergeCells count="5">
    <mergeCell ref="A5:E5"/>
    <mergeCell ref="D6:E6"/>
    <mergeCell ref="A2:E2"/>
    <mergeCell ref="A3:E3"/>
    <mergeCell ref="A4:E4"/>
  </mergeCells>
  <printOptions/>
  <pageMargins left="0.61" right="0.4" top="0.98" bottom="1" header="0.53" footer="0.68"/>
  <pageSetup horizontalDpi="600" verticalDpi="600" orientation="landscape" scale="120" r:id="rId1"/>
  <headerFooter alignWithMargins="0">
    <oddHeader>&amp;R&amp;"Times New Roman,Bold"&amp;12Biểu 7</oddHeader>
    <oddFooter>&amp;C&amp;"Times New Roman,Regular"&amp;12 102</oddFooter>
  </headerFooter>
</worksheet>
</file>

<file path=xl/worksheets/sheet5.xml><?xml version="1.0" encoding="utf-8"?>
<worksheet xmlns="http://schemas.openxmlformats.org/spreadsheetml/2006/main" xmlns:r="http://schemas.openxmlformats.org/officeDocument/2006/relationships">
  <sheetPr>
    <tabColor indexed="10"/>
  </sheetPr>
  <dimension ref="A1:Q37"/>
  <sheetViews>
    <sheetView zoomScaleSheetLayoutView="100" workbookViewId="0" topLeftCell="A1">
      <selection activeCell="A3" sqref="A3:O3"/>
    </sheetView>
  </sheetViews>
  <sheetFormatPr defaultColWidth="9.140625" defaultRowHeight="12.75"/>
  <cols>
    <col min="1" max="1" width="7.8515625" style="277" customWidth="1"/>
    <col min="2" max="2" width="42.421875" style="279" customWidth="1"/>
    <col min="3" max="3" width="11.8515625" style="277" customWidth="1"/>
    <col min="4" max="4" width="9.7109375" style="279" hidden="1" customWidth="1"/>
    <col min="5" max="5" width="11.140625" style="279" customWidth="1"/>
    <col min="6" max="6" width="11.8515625" style="279" hidden="1" customWidth="1"/>
    <col min="7" max="7" width="13.28125" style="279" hidden="1" customWidth="1"/>
    <col min="8" max="8" width="12.8515625" style="279" customWidth="1"/>
    <col min="9" max="9" width="9.140625" style="279" customWidth="1"/>
    <col min="10" max="10" width="11.8515625" style="279" hidden="1" customWidth="1"/>
    <col min="11" max="11" width="11.28125" style="279" customWidth="1"/>
    <col min="12" max="12" width="13.00390625" style="279" customWidth="1"/>
    <col min="13" max="13" width="14.421875" style="279" customWidth="1"/>
    <col min="14" max="14" width="30.57421875" style="279" customWidth="1"/>
    <col min="15" max="15" width="11.421875" style="279" customWidth="1"/>
    <col min="16" max="16384" width="9.140625" style="279" customWidth="1"/>
  </cols>
  <sheetData>
    <row r="1" ht="12.75">
      <c r="B1" s="278"/>
    </row>
    <row r="2" spans="1:15" s="278" customFormat="1" ht="15.75">
      <c r="A2" s="298" t="s">
        <v>1173</v>
      </c>
      <c r="B2" s="298"/>
      <c r="C2" s="298"/>
      <c r="D2" s="298"/>
      <c r="E2" s="298"/>
      <c r="F2" s="298"/>
      <c r="G2" s="298"/>
      <c r="H2" s="298"/>
      <c r="I2" s="298"/>
      <c r="J2" s="298"/>
      <c r="K2" s="298"/>
      <c r="L2" s="298"/>
      <c r="M2" s="298"/>
      <c r="N2" s="298"/>
      <c r="O2" s="298"/>
    </row>
    <row r="3" spans="1:15" s="278" customFormat="1" ht="18" customHeight="1">
      <c r="A3" s="299" t="s">
        <v>232</v>
      </c>
      <c r="B3" s="299"/>
      <c r="C3" s="299"/>
      <c r="D3" s="299"/>
      <c r="E3" s="299"/>
      <c r="F3" s="299"/>
      <c r="G3" s="299"/>
      <c r="H3" s="299"/>
      <c r="I3" s="299"/>
      <c r="J3" s="299"/>
      <c r="K3" s="299"/>
      <c r="L3" s="299"/>
      <c r="M3" s="299"/>
      <c r="N3" s="299"/>
      <c r="O3" s="299"/>
    </row>
    <row r="4" spans="1:15" s="278" customFormat="1" ht="12.75">
      <c r="A4" s="300" t="str">
        <f>+'Bieu so 4'!A3</f>
        <v>                   (Kèm theo Quyết định số: 41/2010/QĐ-UBND ngày 29/12/2010 của UBND tỉnh Vĩnh Phúc)</v>
      </c>
      <c r="B4" s="300"/>
      <c r="C4" s="300"/>
      <c r="D4" s="300"/>
      <c r="E4" s="300"/>
      <c r="F4" s="300"/>
      <c r="G4" s="300"/>
      <c r="H4" s="300"/>
      <c r="I4" s="300"/>
      <c r="J4" s="300"/>
      <c r="K4" s="300"/>
      <c r="L4" s="300"/>
      <c r="M4" s="300"/>
      <c r="N4" s="300"/>
      <c r="O4" s="300"/>
    </row>
    <row r="5" spans="1:15" s="278" customFormat="1" ht="12.75">
      <c r="A5" s="280"/>
      <c r="B5" s="280"/>
      <c r="C5" s="280"/>
      <c r="D5" s="280"/>
      <c r="E5" s="280"/>
      <c r="F5" s="280"/>
      <c r="G5" s="280"/>
      <c r="H5" s="280"/>
      <c r="I5" s="280"/>
      <c r="J5" s="280"/>
      <c r="K5" s="280"/>
      <c r="L5" s="280"/>
      <c r="M5" s="280"/>
      <c r="N5" s="280"/>
      <c r="O5" s="280"/>
    </row>
    <row r="6" spans="14:15" ht="13.5">
      <c r="N6" s="281" t="s">
        <v>1251</v>
      </c>
      <c r="O6" s="281"/>
    </row>
    <row r="7" spans="1:15" s="285" customFormat="1" ht="32.25" customHeight="1">
      <c r="A7" s="178" t="s">
        <v>1106</v>
      </c>
      <c r="B7" s="178" t="s">
        <v>188</v>
      </c>
      <c r="C7" s="179" t="s">
        <v>1677</v>
      </c>
      <c r="D7" s="179" t="s">
        <v>190</v>
      </c>
      <c r="E7" s="282" t="s">
        <v>1107</v>
      </c>
      <c r="F7" s="283"/>
      <c r="G7" s="284"/>
      <c r="H7" s="178" t="s">
        <v>1108</v>
      </c>
      <c r="I7" s="178" t="s">
        <v>230</v>
      </c>
      <c r="J7" s="178" t="s">
        <v>1109</v>
      </c>
      <c r="K7" s="178" t="s">
        <v>231</v>
      </c>
      <c r="L7" s="179" t="s">
        <v>1110</v>
      </c>
      <c r="M7" s="179" t="s">
        <v>242</v>
      </c>
      <c r="N7" s="178" t="s">
        <v>195</v>
      </c>
      <c r="O7" s="178" t="s">
        <v>198</v>
      </c>
    </row>
    <row r="8" spans="1:15" s="285" customFormat="1" ht="27" customHeight="1">
      <c r="A8" s="178"/>
      <c r="B8" s="178"/>
      <c r="C8" s="183"/>
      <c r="D8" s="183"/>
      <c r="E8" s="286"/>
      <c r="F8" s="178" t="s">
        <v>197</v>
      </c>
      <c r="G8" s="178"/>
      <c r="H8" s="178"/>
      <c r="I8" s="178"/>
      <c r="J8" s="178"/>
      <c r="K8" s="178"/>
      <c r="L8" s="183"/>
      <c r="M8" s="183"/>
      <c r="N8" s="178"/>
      <c r="O8" s="178"/>
    </row>
    <row r="9" spans="1:15" s="285" customFormat="1" ht="33" customHeight="1">
      <c r="A9" s="178"/>
      <c r="B9" s="178"/>
      <c r="C9" s="244"/>
      <c r="D9" s="244"/>
      <c r="E9" s="287"/>
      <c r="F9" s="140" t="s">
        <v>1111</v>
      </c>
      <c r="G9" s="140" t="s">
        <v>1112</v>
      </c>
      <c r="H9" s="178"/>
      <c r="I9" s="178"/>
      <c r="J9" s="178"/>
      <c r="K9" s="178"/>
      <c r="L9" s="244"/>
      <c r="M9" s="244"/>
      <c r="N9" s="178"/>
      <c r="O9" s="178"/>
    </row>
    <row r="10" spans="1:15" s="278" customFormat="1" ht="23.25" customHeight="1">
      <c r="A10" s="46"/>
      <c r="B10" s="46" t="s">
        <v>1245</v>
      </c>
      <c r="C10" s="46"/>
      <c r="D10" s="288"/>
      <c r="E10" s="245">
        <v>3462048</v>
      </c>
      <c r="F10" s="245">
        <v>2069424</v>
      </c>
      <c r="G10" s="245">
        <v>619220</v>
      </c>
      <c r="H10" s="245">
        <v>3063538.7</v>
      </c>
      <c r="I10" s="63"/>
      <c r="J10" s="245">
        <v>0</v>
      </c>
      <c r="K10" s="245">
        <v>1072575</v>
      </c>
      <c r="L10" s="245">
        <v>1915981.7</v>
      </c>
      <c r="M10" s="245">
        <v>400000</v>
      </c>
      <c r="N10" s="288"/>
      <c r="O10" s="288"/>
    </row>
    <row r="11" spans="1:15" s="278" customFormat="1" ht="20.25" customHeight="1">
      <c r="A11" s="4" t="s">
        <v>204</v>
      </c>
      <c r="B11" s="113" t="s">
        <v>1113</v>
      </c>
      <c r="C11" s="4"/>
      <c r="D11" s="113"/>
      <c r="E11" s="247">
        <v>2084330</v>
      </c>
      <c r="F11" s="247">
        <v>1422411</v>
      </c>
      <c r="G11" s="247">
        <v>154150</v>
      </c>
      <c r="H11" s="247">
        <v>1930180</v>
      </c>
      <c r="I11" s="65"/>
      <c r="J11" s="247">
        <v>0</v>
      </c>
      <c r="K11" s="247">
        <v>618100</v>
      </c>
      <c r="L11" s="247">
        <v>1312080</v>
      </c>
      <c r="M11" s="247">
        <v>192900</v>
      </c>
      <c r="N11" s="113"/>
      <c r="O11" s="113"/>
    </row>
    <row r="12" spans="1:15" ht="35.25" customHeight="1">
      <c r="A12" s="1">
        <v>1</v>
      </c>
      <c r="B12" s="79" t="s">
        <v>1286</v>
      </c>
      <c r="C12" s="1" t="s">
        <v>1638</v>
      </c>
      <c r="D12" s="79"/>
      <c r="E12" s="77">
        <v>358000</v>
      </c>
      <c r="F12" s="77">
        <v>358000</v>
      </c>
      <c r="G12" s="77"/>
      <c r="H12" s="77">
        <v>358000</v>
      </c>
      <c r="I12" s="2" t="s">
        <v>1145</v>
      </c>
      <c r="J12" s="77"/>
      <c r="K12" s="77">
        <v>214000</v>
      </c>
      <c r="L12" s="77">
        <v>144000</v>
      </c>
      <c r="M12" s="77">
        <v>30000</v>
      </c>
      <c r="N12" s="1" t="s">
        <v>1114</v>
      </c>
      <c r="O12" s="79"/>
    </row>
    <row r="13" spans="1:15" ht="36.75" customHeight="1">
      <c r="A13" s="1">
        <v>2</v>
      </c>
      <c r="B13" s="79" t="s">
        <v>608</v>
      </c>
      <c r="C13" s="1" t="s">
        <v>648</v>
      </c>
      <c r="D13" s="79"/>
      <c r="E13" s="77">
        <v>168680</v>
      </c>
      <c r="F13" s="77">
        <v>168680</v>
      </c>
      <c r="G13" s="77"/>
      <c r="H13" s="77">
        <v>168680</v>
      </c>
      <c r="I13" s="2" t="s">
        <v>609</v>
      </c>
      <c r="J13" s="77"/>
      <c r="K13" s="77">
        <v>20000</v>
      </c>
      <c r="L13" s="77">
        <v>148680</v>
      </c>
      <c r="M13" s="77">
        <v>20000</v>
      </c>
      <c r="N13" s="1" t="s">
        <v>1414</v>
      </c>
      <c r="O13" s="79"/>
    </row>
    <row r="14" spans="1:15" ht="12.75">
      <c r="A14" s="1">
        <v>3</v>
      </c>
      <c r="B14" s="79" t="s">
        <v>1115</v>
      </c>
      <c r="C14" s="1" t="s">
        <v>1238</v>
      </c>
      <c r="D14" s="79"/>
      <c r="E14" s="77">
        <v>435150</v>
      </c>
      <c r="F14" s="77">
        <v>281000</v>
      </c>
      <c r="G14" s="77">
        <v>154150</v>
      </c>
      <c r="H14" s="77">
        <v>281000</v>
      </c>
      <c r="I14" s="2" t="s">
        <v>1059</v>
      </c>
      <c r="J14" s="77"/>
      <c r="K14" s="77">
        <v>156400</v>
      </c>
      <c r="L14" s="77">
        <v>124600</v>
      </c>
      <c r="M14" s="77">
        <v>60000</v>
      </c>
      <c r="N14" s="1" t="s">
        <v>1125</v>
      </c>
      <c r="O14" s="79"/>
    </row>
    <row r="15" spans="1:15" ht="12.75">
      <c r="A15" s="1">
        <v>4</v>
      </c>
      <c r="B15" s="79" t="s">
        <v>1116</v>
      </c>
      <c r="C15" s="1" t="s">
        <v>528</v>
      </c>
      <c r="D15" s="79"/>
      <c r="E15" s="77">
        <v>49080</v>
      </c>
      <c r="F15" s="77">
        <v>49080</v>
      </c>
      <c r="G15" s="77"/>
      <c r="H15" s="77">
        <v>49080</v>
      </c>
      <c r="I15" s="2" t="s">
        <v>1239</v>
      </c>
      <c r="J15" s="77"/>
      <c r="K15" s="77">
        <v>29100</v>
      </c>
      <c r="L15" s="77">
        <v>19980</v>
      </c>
      <c r="M15" s="77">
        <v>12400</v>
      </c>
      <c r="N15" s="1" t="s">
        <v>1120</v>
      </c>
      <c r="O15" s="79"/>
    </row>
    <row r="16" spans="1:15" ht="12.75">
      <c r="A16" s="35">
        <v>5</v>
      </c>
      <c r="B16" s="289" t="s">
        <v>774</v>
      </c>
      <c r="C16" s="1" t="s">
        <v>528</v>
      </c>
      <c r="D16" s="79"/>
      <c r="E16" s="77">
        <v>25769</v>
      </c>
      <c r="F16" s="77"/>
      <c r="G16" s="77"/>
      <c r="H16" s="77">
        <v>25769</v>
      </c>
      <c r="I16" s="2" t="s">
        <v>1352</v>
      </c>
      <c r="J16" s="77"/>
      <c r="K16" s="77">
        <v>14500</v>
      </c>
      <c r="L16" s="77">
        <v>11269</v>
      </c>
      <c r="M16" s="77">
        <v>5000</v>
      </c>
      <c r="N16" s="1" t="s">
        <v>776</v>
      </c>
      <c r="O16" s="79"/>
    </row>
    <row r="17" spans="1:15" ht="12.75">
      <c r="A17" s="1">
        <v>5</v>
      </c>
      <c r="B17" s="79" t="s">
        <v>1117</v>
      </c>
      <c r="C17" s="1" t="s">
        <v>528</v>
      </c>
      <c r="D17" s="79"/>
      <c r="E17" s="77">
        <v>75651</v>
      </c>
      <c r="F17" s="77">
        <v>75651</v>
      </c>
      <c r="G17" s="77"/>
      <c r="H17" s="77">
        <v>75651</v>
      </c>
      <c r="I17" s="2" t="s">
        <v>1241</v>
      </c>
      <c r="J17" s="77"/>
      <c r="K17" s="77">
        <v>50100</v>
      </c>
      <c r="L17" s="77">
        <v>25551</v>
      </c>
      <c r="M17" s="77">
        <v>10500</v>
      </c>
      <c r="N17" s="1" t="s">
        <v>1118</v>
      </c>
      <c r="O17" s="79"/>
    </row>
    <row r="18" spans="1:15" ht="12.75">
      <c r="A18" s="1">
        <v>6</v>
      </c>
      <c r="B18" s="79" t="s">
        <v>1119</v>
      </c>
      <c r="C18" s="1" t="s">
        <v>528</v>
      </c>
      <c r="D18" s="79"/>
      <c r="E18" s="77">
        <v>490000</v>
      </c>
      <c r="F18" s="77">
        <v>490000</v>
      </c>
      <c r="G18" s="77"/>
      <c r="H18" s="77">
        <v>490000</v>
      </c>
      <c r="I18" s="2" t="s">
        <v>624</v>
      </c>
      <c r="J18" s="77"/>
      <c r="K18" s="77">
        <v>25000</v>
      </c>
      <c r="L18" s="77">
        <v>465000</v>
      </c>
      <c r="M18" s="77">
        <v>30000</v>
      </c>
      <c r="N18" s="1" t="s">
        <v>1120</v>
      </c>
      <c r="O18" s="79"/>
    </row>
    <row r="19" spans="1:15" ht="12.75">
      <c r="A19" s="1">
        <v>7</v>
      </c>
      <c r="B19" s="79" t="s">
        <v>1199</v>
      </c>
      <c r="C19" s="1" t="s">
        <v>1238</v>
      </c>
      <c r="D19" s="79"/>
      <c r="E19" s="77">
        <v>482000</v>
      </c>
      <c r="F19" s="77"/>
      <c r="G19" s="77"/>
      <c r="H19" s="77">
        <v>482000</v>
      </c>
      <c r="I19" s="2" t="s">
        <v>1146</v>
      </c>
      <c r="J19" s="77"/>
      <c r="K19" s="77">
        <v>109000</v>
      </c>
      <c r="L19" s="77">
        <v>373000</v>
      </c>
      <c r="M19" s="77">
        <v>25000</v>
      </c>
      <c r="N19" s="1"/>
      <c r="O19" s="79"/>
    </row>
    <row r="20" spans="1:15" s="278" customFormat="1" ht="12.75">
      <c r="A20" s="4" t="s">
        <v>210</v>
      </c>
      <c r="B20" s="113" t="s">
        <v>943</v>
      </c>
      <c r="C20" s="4"/>
      <c r="D20" s="113"/>
      <c r="E20" s="247">
        <v>1047118</v>
      </c>
      <c r="F20" s="247">
        <v>582048</v>
      </c>
      <c r="G20" s="247">
        <v>465070</v>
      </c>
      <c r="H20" s="247">
        <v>941818</v>
      </c>
      <c r="I20" s="65"/>
      <c r="J20" s="247">
        <v>0</v>
      </c>
      <c r="K20" s="247">
        <v>372000</v>
      </c>
      <c r="L20" s="247">
        <v>569818</v>
      </c>
      <c r="M20" s="247">
        <v>166000</v>
      </c>
      <c r="N20" s="1"/>
      <c r="O20" s="113"/>
    </row>
    <row r="21" spans="1:15" ht="25.5">
      <c r="A21" s="1">
        <v>1</v>
      </c>
      <c r="B21" s="79" t="s">
        <v>944</v>
      </c>
      <c r="C21" s="1" t="s">
        <v>184</v>
      </c>
      <c r="D21" s="79"/>
      <c r="E21" s="77">
        <v>393000</v>
      </c>
      <c r="F21" s="77">
        <v>51600</v>
      </c>
      <c r="G21" s="77">
        <v>341400</v>
      </c>
      <c r="H21" s="77">
        <v>341400</v>
      </c>
      <c r="I21" s="2" t="s">
        <v>1147</v>
      </c>
      <c r="J21" s="77"/>
      <c r="K21" s="77">
        <v>55000</v>
      </c>
      <c r="L21" s="77">
        <v>286400</v>
      </c>
      <c r="M21" s="77">
        <v>50000</v>
      </c>
      <c r="N21" s="1" t="s">
        <v>1125</v>
      </c>
      <c r="O21" s="79"/>
    </row>
    <row r="22" spans="1:15" ht="51.75" customHeight="1">
      <c r="A22" s="1">
        <v>2</v>
      </c>
      <c r="B22" s="79" t="s">
        <v>344</v>
      </c>
      <c r="C22" s="1" t="s">
        <v>1632</v>
      </c>
      <c r="D22" s="79"/>
      <c r="E22" s="77">
        <v>274655</v>
      </c>
      <c r="F22" s="77">
        <v>274655</v>
      </c>
      <c r="G22" s="77">
        <v>0</v>
      </c>
      <c r="H22" s="77">
        <v>274655</v>
      </c>
      <c r="I22" s="2" t="s">
        <v>1058</v>
      </c>
      <c r="J22" s="77"/>
      <c r="K22" s="77">
        <v>150000</v>
      </c>
      <c r="L22" s="77">
        <v>124655</v>
      </c>
      <c r="M22" s="77">
        <v>40000</v>
      </c>
      <c r="N22" s="1" t="s">
        <v>710</v>
      </c>
      <c r="O22" s="79"/>
    </row>
    <row r="23" spans="1:15" ht="12.75">
      <c r="A23" s="1">
        <v>3</v>
      </c>
      <c r="B23" s="79" t="s">
        <v>1669</v>
      </c>
      <c r="C23" s="1" t="s">
        <v>275</v>
      </c>
      <c r="D23" s="79"/>
      <c r="E23" s="77">
        <v>99650</v>
      </c>
      <c r="F23" s="77">
        <v>45950</v>
      </c>
      <c r="G23" s="77">
        <v>53700</v>
      </c>
      <c r="H23" s="77">
        <v>45950</v>
      </c>
      <c r="I23" s="2" t="s">
        <v>1670</v>
      </c>
      <c r="J23" s="77"/>
      <c r="K23" s="77">
        <v>23800</v>
      </c>
      <c r="L23" s="77">
        <v>22150</v>
      </c>
      <c r="M23" s="77">
        <v>13000</v>
      </c>
      <c r="N23" s="1" t="s">
        <v>471</v>
      </c>
      <c r="O23" s="79"/>
    </row>
    <row r="24" spans="1:15" ht="25.5">
      <c r="A24" s="1">
        <v>4</v>
      </c>
      <c r="B24" s="79" t="s">
        <v>1240</v>
      </c>
      <c r="C24" s="1" t="s">
        <v>1638</v>
      </c>
      <c r="D24" s="79"/>
      <c r="E24" s="77">
        <v>81900</v>
      </c>
      <c r="F24" s="77">
        <v>54100</v>
      </c>
      <c r="G24" s="77">
        <v>27800</v>
      </c>
      <c r="H24" s="77">
        <v>81900</v>
      </c>
      <c r="I24" s="2" t="s">
        <v>1671</v>
      </c>
      <c r="J24" s="77"/>
      <c r="K24" s="77">
        <v>54100</v>
      </c>
      <c r="L24" s="77">
        <v>27800</v>
      </c>
      <c r="M24" s="77">
        <v>10000</v>
      </c>
      <c r="N24" s="1" t="s">
        <v>1240</v>
      </c>
      <c r="O24" s="79"/>
    </row>
    <row r="25" spans="1:15" ht="12.75">
      <c r="A25" s="1">
        <v>5</v>
      </c>
      <c r="B25" s="79" t="s">
        <v>93</v>
      </c>
      <c r="C25" s="1" t="s">
        <v>1238</v>
      </c>
      <c r="D25" s="79"/>
      <c r="E25" s="77">
        <v>119243</v>
      </c>
      <c r="F25" s="77">
        <v>119243</v>
      </c>
      <c r="G25" s="77">
        <v>0</v>
      </c>
      <c r="H25" s="77">
        <v>119243</v>
      </c>
      <c r="I25" s="2" t="s">
        <v>1671</v>
      </c>
      <c r="J25" s="77"/>
      <c r="K25" s="77">
        <v>59000</v>
      </c>
      <c r="L25" s="77">
        <v>60243</v>
      </c>
      <c r="M25" s="77">
        <v>30000</v>
      </c>
      <c r="N25" s="1" t="s">
        <v>1118</v>
      </c>
      <c r="O25" s="79"/>
    </row>
    <row r="26" spans="1:15" ht="25.5">
      <c r="A26" s="1">
        <v>6</v>
      </c>
      <c r="B26" s="79" t="s">
        <v>1672</v>
      </c>
      <c r="C26" s="1" t="s">
        <v>528</v>
      </c>
      <c r="D26" s="79"/>
      <c r="E26" s="77">
        <v>78670</v>
      </c>
      <c r="F26" s="77">
        <v>36500</v>
      </c>
      <c r="G26" s="77">
        <v>42170</v>
      </c>
      <c r="H26" s="77">
        <v>78670</v>
      </c>
      <c r="I26" s="2" t="s">
        <v>1148</v>
      </c>
      <c r="J26" s="77"/>
      <c r="K26" s="77">
        <v>30100</v>
      </c>
      <c r="L26" s="77">
        <v>48570</v>
      </c>
      <c r="M26" s="77">
        <v>23000</v>
      </c>
      <c r="N26" s="1" t="s">
        <v>1672</v>
      </c>
      <c r="O26" s="79"/>
    </row>
    <row r="27" spans="1:17" s="278" customFormat="1" ht="35.25" customHeight="1">
      <c r="A27" s="4" t="s">
        <v>662</v>
      </c>
      <c r="B27" s="113" t="s">
        <v>1673</v>
      </c>
      <c r="C27" s="4"/>
      <c r="D27" s="113"/>
      <c r="E27" s="247">
        <v>330600</v>
      </c>
      <c r="F27" s="247">
        <v>64965</v>
      </c>
      <c r="G27" s="247">
        <v>0</v>
      </c>
      <c r="H27" s="247">
        <v>191540.7</v>
      </c>
      <c r="I27" s="247"/>
      <c r="J27" s="247">
        <v>0</v>
      </c>
      <c r="K27" s="247">
        <v>82475</v>
      </c>
      <c r="L27" s="247">
        <v>34083.7</v>
      </c>
      <c r="M27" s="247">
        <v>41100</v>
      </c>
      <c r="N27" s="4"/>
      <c r="O27" s="113"/>
      <c r="Q27" s="279"/>
    </row>
    <row r="28" spans="1:15" ht="38.25">
      <c r="A28" s="1">
        <v>1</v>
      </c>
      <c r="B28" s="79" t="s">
        <v>781</v>
      </c>
      <c r="C28" s="1" t="s">
        <v>648</v>
      </c>
      <c r="D28" s="290"/>
      <c r="E28" s="77">
        <v>160320</v>
      </c>
      <c r="F28" s="77"/>
      <c r="G28" s="291"/>
      <c r="H28" s="291">
        <v>21617</v>
      </c>
      <c r="I28" s="292" t="s">
        <v>627</v>
      </c>
      <c r="J28" s="291"/>
      <c r="K28" s="77">
        <v>17517</v>
      </c>
      <c r="L28" s="291">
        <v>4100</v>
      </c>
      <c r="M28" s="291">
        <v>4100</v>
      </c>
      <c r="N28" s="293" t="s">
        <v>1414</v>
      </c>
      <c r="O28" s="293" t="s">
        <v>780</v>
      </c>
    </row>
    <row r="29" spans="1:15" ht="36" customHeight="1">
      <c r="A29" s="1">
        <v>2</v>
      </c>
      <c r="B29" s="79" t="s">
        <v>610</v>
      </c>
      <c r="C29" s="1" t="s">
        <v>648</v>
      </c>
      <c r="D29" s="79"/>
      <c r="E29" s="77">
        <v>30333</v>
      </c>
      <c r="F29" s="77"/>
      <c r="G29" s="77"/>
      <c r="H29" s="77">
        <v>30333</v>
      </c>
      <c r="I29" s="2" t="s">
        <v>1149</v>
      </c>
      <c r="J29" s="77"/>
      <c r="K29" s="77">
        <v>20810</v>
      </c>
      <c r="L29" s="77">
        <v>9523</v>
      </c>
      <c r="M29" s="77">
        <v>4000</v>
      </c>
      <c r="N29" s="1" t="s">
        <v>1414</v>
      </c>
      <c r="O29" s="79"/>
    </row>
    <row r="30" spans="1:15" ht="35.25" customHeight="1">
      <c r="A30" s="1">
        <v>3</v>
      </c>
      <c r="B30" s="79" t="s">
        <v>1219</v>
      </c>
      <c r="C30" s="293" t="s">
        <v>528</v>
      </c>
      <c r="D30" s="290"/>
      <c r="E30" s="198">
        <v>31450</v>
      </c>
      <c r="F30" s="198">
        <v>31450</v>
      </c>
      <c r="G30" s="291"/>
      <c r="H30" s="291">
        <v>31450</v>
      </c>
      <c r="I30" s="292" t="s">
        <v>1150</v>
      </c>
      <c r="J30" s="291"/>
      <c r="K30" s="196">
        <v>24648</v>
      </c>
      <c r="L30" s="291">
        <v>6802</v>
      </c>
      <c r="M30" s="291">
        <v>1000</v>
      </c>
      <c r="N30" s="293" t="s">
        <v>655</v>
      </c>
      <c r="O30" s="290"/>
    </row>
    <row r="31" spans="1:15" ht="34.5" customHeight="1">
      <c r="A31" s="1">
        <v>4</v>
      </c>
      <c r="B31" s="290" t="s">
        <v>1676</v>
      </c>
      <c r="C31" s="293" t="s">
        <v>648</v>
      </c>
      <c r="D31" s="290" t="s">
        <v>183</v>
      </c>
      <c r="E31" s="291">
        <v>17815</v>
      </c>
      <c r="F31" s="291">
        <v>17815</v>
      </c>
      <c r="G31" s="291">
        <v>0</v>
      </c>
      <c r="H31" s="291">
        <v>17458.7</v>
      </c>
      <c r="I31" s="292" t="s">
        <v>1151</v>
      </c>
      <c r="J31" s="291"/>
      <c r="K31" s="291">
        <v>12000</v>
      </c>
      <c r="L31" s="291">
        <v>5458.7</v>
      </c>
      <c r="M31" s="291">
        <v>2000</v>
      </c>
      <c r="N31" s="293" t="s">
        <v>1414</v>
      </c>
      <c r="O31" s="290"/>
    </row>
    <row r="32" spans="1:15" ht="12.75">
      <c r="A32" s="1">
        <v>5</v>
      </c>
      <c r="B32" s="79" t="s">
        <v>1675</v>
      </c>
      <c r="C32" s="1" t="s">
        <v>528</v>
      </c>
      <c r="D32" s="79" t="s">
        <v>94</v>
      </c>
      <c r="E32" s="77">
        <v>15700</v>
      </c>
      <c r="F32" s="77">
        <v>15700</v>
      </c>
      <c r="G32" s="77">
        <v>0</v>
      </c>
      <c r="H32" s="77">
        <v>15700</v>
      </c>
      <c r="I32" s="2" t="s">
        <v>1670</v>
      </c>
      <c r="J32" s="77"/>
      <c r="K32" s="77">
        <v>7500</v>
      </c>
      <c r="L32" s="77">
        <v>8200</v>
      </c>
      <c r="M32" s="77">
        <v>5000</v>
      </c>
      <c r="N32" s="1" t="s">
        <v>1125</v>
      </c>
      <c r="O32" s="79"/>
    </row>
    <row r="33" spans="1:15" ht="52.5" customHeight="1">
      <c r="A33" s="103">
        <v>6</v>
      </c>
      <c r="B33" s="207" t="s">
        <v>611</v>
      </c>
      <c r="C33" s="103" t="s">
        <v>277</v>
      </c>
      <c r="D33" s="207"/>
      <c r="E33" s="294">
        <v>74982</v>
      </c>
      <c r="F33" s="294"/>
      <c r="G33" s="294"/>
      <c r="H33" s="294">
        <v>74982</v>
      </c>
      <c r="I33" s="295" t="s">
        <v>1061</v>
      </c>
      <c r="J33" s="294"/>
      <c r="K33" s="294">
        <v>0</v>
      </c>
      <c r="L33" s="294">
        <v>0</v>
      </c>
      <c r="M33" s="294">
        <v>25000</v>
      </c>
      <c r="N33" s="103" t="s">
        <v>1125</v>
      </c>
      <c r="O33" s="207"/>
    </row>
    <row r="34" spans="1:15" ht="12.75">
      <c r="A34" s="214"/>
      <c r="B34" s="211"/>
      <c r="C34" s="214"/>
      <c r="D34" s="211"/>
      <c r="E34" s="296"/>
      <c r="F34" s="296"/>
      <c r="G34" s="296"/>
      <c r="H34" s="296"/>
      <c r="I34" s="297"/>
      <c r="J34" s="296"/>
      <c r="K34" s="296"/>
      <c r="L34" s="296"/>
      <c r="M34" s="296"/>
      <c r="N34" s="214"/>
      <c r="O34" s="211"/>
    </row>
    <row r="35" spans="1:15" ht="12.75">
      <c r="A35" s="214"/>
      <c r="B35" s="211"/>
      <c r="C35" s="214"/>
      <c r="D35" s="211"/>
      <c r="E35" s="296"/>
      <c r="F35" s="296"/>
      <c r="G35" s="296"/>
      <c r="H35" s="296"/>
      <c r="I35" s="297"/>
      <c r="J35" s="296"/>
      <c r="K35" s="296"/>
      <c r="L35" s="296"/>
      <c r="M35" s="296"/>
      <c r="N35" s="214"/>
      <c r="O35" s="211"/>
    </row>
    <row r="36" spans="1:15" ht="12.75">
      <c r="A36" s="214"/>
      <c r="B36" s="211"/>
      <c r="C36" s="214"/>
      <c r="D36" s="211"/>
      <c r="E36" s="296"/>
      <c r="F36" s="296"/>
      <c r="G36" s="296"/>
      <c r="H36" s="296"/>
      <c r="I36" s="297"/>
      <c r="J36" s="296"/>
      <c r="K36" s="296"/>
      <c r="L36" s="296"/>
      <c r="M36" s="296"/>
      <c r="N36" s="214"/>
      <c r="O36" s="211"/>
    </row>
    <row r="37" spans="1:15" ht="12.75">
      <c r="A37" s="214"/>
      <c r="B37" s="211"/>
      <c r="C37" s="214"/>
      <c r="D37" s="211"/>
      <c r="E37" s="296"/>
      <c r="F37" s="296"/>
      <c r="G37" s="296"/>
      <c r="H37" s="296"/>
      <c r="I37" s="297"/>
      <c r="J37" s="296"/>
      <c r="K37" s="296"/>
      <c r="L37" s="296"/>
      <c r="M37" s="296"/>
      <c r="N37" s="214"/>
      <c r="O37" s="211"/>
    </row>
  </sheetData>
  <mergeCells count="19">
    <mergeCell ref="A2:O2"/>
    <mergeCell ref="A7:A9"/>
    <mergeCell ref="B7:B9"/>
    <mergeCell ref="H7:H9"/>
    <mergeCell ref="I7:I9"/>
    <mergeCell ref="J7:J9"/>
    <mergeCell ref="K7:K9"/>
    <mergeCell ref="L7:L9"/>
    <mergeCell ref="M7:M9"/>
    <mergeCell ref="A3:O3"/>
    <mergeCell ref="A4:O4"/>
    <mergeCell ref="C7:C9"/>
    <mergeCell ref="D7:D9"/>
    <mergeCell ref="N7:N9"/>
    <mergeCell ref="O7:O9"/>
    <mergeCell ref="F8:G8"/>
    <mergeCell ref="E7:E9"/>
    <mergeCell ref="N6:O6"/>
    <mergeCell ref="A5:O5"/>
  </mergeCells>
  <printOptions/>
  <pageMargins left="0.35" right="0.17" top="0.6" bottom="0.58" header="0.27" footer="0.36"/>
  <pageSetup horizontalDpi="600" verticalDpi="600" orientation="landscape" paperSize="9" scale="82" r:id="rId1"/>
  <headerFooter alignWithMargins="0">
    <oddHeader>&amp;R&amp;"Times New Roman,Bold"&amp;12Biểu 8</oddHeader>
    <oddFooter xml:space="preserve">&amp;C&amp;"Times New Roman,Regular"&amp;14&amp;P+102  </oddFooter>
  </headerFooter>
</worksheet>
</file>

<file path=xl/worksheets/sheet6.xml><?xml version="1.0" encoding="utf-8"?>
<worksheet xmlns="http://schemas.openxmlformats.org/spreadsheetml/2006/main" xmlns:r="http://schemas.openxmlformats.org/officeDocument/2006/relationships">
  <sheetPr>
    <tabColor indexed="10"/>
  </sheetPr>
  <dimension ref="A1:S45"/>
  <sheetViews>
    <sheetView tabSelected="1" zoomScaleSheetLayoutView="100" workbookViewId="0" topLeftCell="A1">
      <selection activeCell="O4" sqref="O4:S4"/>
    </sheetView>
  </sheetViews>
  <sheetFormatPr defaultColWidth="9.140625" defaultRowHeight="12.75"/>
  <cols>
    <col min="1" max="1" width="4.28125" style="332" customWidth="1"/>
    <col min="2" max="2" width="25.140625" style="308" customWidth="1"/>
    <col min="3" max="3" width="9.7109375" style="333" customWidth="1"/>
    <col min="4" max="4" width="8.140625" style="333" customWidth="1"/>
    <col min="5" max="5" width="7.140625" style="333" customWidth="1"/>
    <col min="6" max="6" width="8.140625" style="334" customWidth="1"/>
    <col min="7" max="7" width="0.13671875" style="334" hidden="1" customWidth="1"/>
    <col min="8" max="8" width="8.7109375" style="335" hidden="1" customWidth="1"/>
    <col min="9" max="9" width="9.28125" style="335" hidden="1" customWidth="1"/>
    <col min="10" max="10" width="9.57421875" style="336" customWidth="1"/>
    <col min="11" max="11" width="8.140625" style="335" customWidth="1"/>
    <col min="12" max="12" width="8.57421875" style="335" customWidth="1"/>
    <col min="13" max="13" width="0.13671875" style="335" hidden="1" customWidth="1"/>
    <col min="14" max="14" width="7.28125" style="335" customWidth="1"/>
    <col min="15" max="15" width="8.28125" style="335" customWidth="1"/>
    <col min="16" max="16" width="8.00390625" style="335" customWidth="1"/>
    <col min="17" max="17" width="6.140625" style="335" hidden="1" customWidth="1"/>
    <col min="18" max="18" width="7.8515625" style="335" customWidth="1"/>
    <col min="19" max="19" width="14.7109375" style="332" customWidth="1"/>
    <col min="20" max="16384" width="11.57421875" style="308" customWidth="1"/>
  </cols>
  <sheetData>
    <row r="1" spans="1:19" s="301" customFormat="1" ht="27.75" customHeight="1">
      <c r="A1" s="120" t="s">
        <v>136</v>
      </c>
      <c r="B1" s="120"/>
      <c r="C1" s="120"/>
      <c r="D1" s="120"/>
      <c r="E1" s="120"/>
      <c r="F1" s="120"/>
      <c r="G1" s="120"/>
      <c r="H1" s="120"/>
      <c r="I1" s="120"/>
      <c r="J1" s="120"/>
      <c r="K1" s="120"/>
      <c r="L1" s="120"/>
      <c r="M1" s="120"/>
      <c r="N1" s="120"/>
      <c r="O1" s="120"/>
      <c r="P1" s="120"/>
      <c r="Q1" s="120"/>
      <c r="R1" s="120"/>
      <c r="S1" s="120"/>
    </row>
    <row r="2" spans="1:19" s="301" customFormat="1" ht="18.75" customHeight="1">
      <c r="A2" s="337" t="str">
        <f>+'Bieu so 4'!A3</f>
        <v>                   (Kèm theo Quyết định số: 41/2010/QĐ-UBND ngày 29/12/2010 của UBND tỉnh Vĩnh Phúc)</v>
      </c>
      <c r="B2" s="337"/>
      <c r="C2" s="337"/>
      <c r="D2" s="337"/>
      <c r="E2" s="337"/>
      <c r="F2" s="337"/>
      <c r="G2" s="337"/>
      <c r="H2" s="337"/>
      <c r="I2" s="337"/>
      <c r="J2" s="337"/>
      <c r="K2" s="337"/>
      <c r="L2" s="337"/>
      <c r="M2" s="337"/>
      <c r="N2" s="337"/>
      <c r="O2" s="337"/>
      <c r="P2" s="337"/>
      <c r="Q2" s="337"/>
      <c r="R2" s="337"/>
      <c r="S2" s="337"/>
    </row>
    <row r="3" spans="1:19" s="301" customFormat="1" ht="15.75" customHeight="1">
      <c r="A3" s="302"/>
      <c r="B3" s="302"/>
      <c r="C3" s="302"/>
      <c r="D3" s="302"/>
      <c r="E3" s="302"/>
      <c r="F3" s="302"/>
      <c r="G3" s="302"/>
      <c r="H3" s="302"/>
      <c r="I3" s="302"/>
      <c r="J3" s="302"/>
      <c r="K3" s="302"/>
      <c r="L3" s="302"/>
      <c r="M3" s="302"/>
      <c r="N3" s="302"/>
      <c r="O3" s="302"/>
      <c r="P3" s="302"/>
      <c r="Q3" s="302"/>
      <c r="R3" s="302"/>
      <c r="S3" s="302"/>
    </row>
    <row r="4" spans="1:19" ht="12.75">
      <c r="A4" s="303"/>
      <c r="B4" s="44"/>
      <c r="C4" s="45"/>
      <c r="D4" s="45"/>
      <c r="E4" s="45"/>
      <c r="F4" s="304"/>
      <c r="G4" s="304"/>
      <c r="H4" s="305"/>
      <c r="I4" s="305"/>
      <c r="J4" s="306"/>
      <c r="K4" s="305"/>
      <c r="L4" s="305"/>
      <c r="M4" s="305"/>
      <c r="N4" s="305"/>
      <c r="O4" s="338" t="s">
        <v>1182</v>
      </c>
      <c r="P4" s="338"/>
      <c r="Q4" s="338"/>
      <c r="R4" s="338"/>
      <c r="S4" s="338"/>
    </row>
    <row r="5" spans="1:19" s="316" customFormat="1" ht="34.5" customHeight="1">
      <c r="A5" s="309" t="s">
        <v>1541</v>
      </c>
      <c r="B5" s="310" t="s">
        <v>591</v>
      </c>
      <c r="C5" s="309" t="s">
        <v>189</v>
      </c>
      <c r="D5" s="309" t="s">
        <v>190</v>
      </c>
      <c r="E5" s="121" t="s">
        <v>1542</v>
      </c>
      <c r="F5" s="311" t="s">
        <v>1543</v>
      </c>
      <c r="G5" s="312"/>
      <c r="H5" s="313" t="s">
        <v>1544</v>
      </c>
      <c r="I5" s="314"/>
      <c r="J5" s="121" t="s">
        <v>677</v>
      </c>
      <c r="K5" s="313" t="s">
        <v>678</v>
      </c>
      <c r="L5" s="315"/>
      <c r="M5" s="315"/>
      <c r="N5" s="314"/>
      <c r="O5" s="313" t="s">
        <v>236</v>
      </c>
      <c r="P5" s="315"/>
      <c r="Q5" s="315"/>
      <c r="R5" s="314"/>
      <c r="S5" s="310" t="s">
        <v>195</v>
      </c>
    </row>
    <row r="6" spans="1:19" s="316" customFormat="1" ht="34.5" customHeight="1">
      <c r="A6" s="317"/>
      <c r="B6" s="318"/>
      <c r="C6" s="317"/>
      <c r="D6" s="317"/>
      <c r="E6" s="122"/>
      <c r="F6" s="319"/>
      <c r="G6" s="320"/>
      <c r="H6" s="118" t="s">
        <v>1107</v>
      </c>
      <c r="I6" s="118" t="s">
        <v>663</v>
      </c>
      <c r="J6" s="122"/>
      <c r="K6" s="118" t="s">
        <v>196</v>
      </c>
      <c r="L6" s="313" t="s">
        <v>197</v>
      </c>
      <c r="M6" s="315"/>
      <c r="N6" s="314"/>
      <c r="O6" s="118" t="s">
        <v>196</v>
      </c>
      <c r="P6" s="313" t="s">
        <v>197</v>
      </c>
      <c r="Q6" s="315"/>
      <c r="R6" s="314"/>
      <c r="S6" s="318"/>
    </row>
    <row r="7" spans="1:19" s="316" customFormat="1" ht="50.25" customHeight="1">
      <c r="A7" s="321"/>
      <c r="B7" s="322"/>
      <c r="C7" s="321"/>
      <c r="D7" s="321"/>
      <c r="E7" s="123"/>
      <c r="F7" s="323"/>
      <c r="G7" s="324"/>
      <c r="H7" s="119"/>
      <c r="I7" s="119"/>
      <c r="J7" s="123"/>
      <c r="K7" s="119"/>
      <c r="L7" s="8" t="s">
        <v>1523</v>
      </c>
      <c r="M7" s="8" t="s">
        <v>1697</v>
      </c>
      <c r="N7" s="8" t="s">
        <v>1698</v>
      </c>
      <c r="O7" s="119"/>
      <c r="P7" s="8" t="s">
        <v>1523</v>
      </c>
      <c r="Q7" s="8" t="s">
        <v>1697</v>
      </c>
      <c r="R7" s="8" t="s">
        <v>1698</v>
      </c>
      <c r="S7" s="322"/>
    </row>
    <row r="8" spans="1:19" s="327" customFormat="1" ht="33.75" customHeight="1">
      <c r="A8" s="325"/>
      <c r="B8" s="326" t="s">
        <v>201</v>
      </c>
      <c r="C8" s="326"/>
      <c r="D8" s="326"/>
      <c r="E8" s="326"/>
      <c r="F8" s="9">
        <v>24070.295</v>
      </c>
      <c r="G8" s="9">
        <v>0</v>
      </c>
      <c r="H8" s="9">
        <v>11213.816</v>
      </c>
      <c r="I8" s="9">
        <v>0</v>
      </c>
      <c r="J8" s="9">
        <v>6370</v>
      </c>
      <c r="K8" s="9">
        <v>5900</v>
      </c>
      <c r="L8" s="9">
        <v>5900</v>
      </c>
      <c r="M8" s="9"/>
      <c r="N8" s="9">
        <v>0</v>
      </c>
      <c r="O8" s="9">
        <v>7000</v>
      </c>
      <c r="P8" s="9">
        <v>7000</v>
      </c>
      <c r="Q8" s="10"/>
      <c r="R8" s="9">
        <v>0</v>
      </c>
      <c r="S8" s="10"/>
    </row>
    <row r="9" spans="1:19" s="328" customFormat="1" ht="27.75" customHeight="1">
      <c r="A9" s="11" t="s">
        <v>202</v>
      </c>
      <c r="B9" s="12" t="s">
        <v>706</v>
      </c>
      <c r="C9" s="13"/>
      <c r="D9" s="13"/>
      <c r="E9" s="14"/>
      <c r="F9" s="15">
        <v>11213.816</v>
      </c>
      <c r="G9" s="15">
        <v>0</v>
      </c>
      <c r="H9" s="15">
        <v>11213.816</v>
      </c>
      <c r="I9" s="15">
        <v>0</v>
      </c>
      <c r="J9" s="15">
        <v>6370</v>
      </c>
      <c r="K9" s="15">
        <v>5900</v>
      </c>
      <c r="L9" s="15">
        <v>5900</v>
      </c>
      <c r="M9" s="15">
        <v>0</v>
      </c>
      <c r="N9" s="15">
        <v>0</v>
      </c>
      <c r="O9" s="15">
        <v>3240</v>
      </c>
      <c r="P9" s="15">
        <v>3240</v>
      </c>
      <c r="Q9" s="16"/>
      <c r="R9" s="59">
        <v>0</v>
      </c>
      <c r="S9" s="17"/>
    </row>
    <row r="10" spans="1:19" s="330" customFormat="1" ht="46.5" customHeight="1">
      <c r="A10" s="17">
        <v>1</v>
      </c>
      <c r="B10" s="18" t="s">
        <v>1699</v>
      </c>
      <c r="C10" s="19" t="s">
        <v>648</v>
      </c>
      <c r="D10" s="19" t="s">
        <v>1513</v>
      </c>
      <c r="E10" s="20" t="s">
        <v>1239</v>
      </c>
      <c r="F10" s="21">
        <v>2086.6</v>
      </c>
      <c r="G10" s="22" t="s">
        <v>1514</v>
      </c>
      <c r="H10" s="21">
        <v>2086.6</v>
      </c>
      <c r="I10" s="329"/>
      <c r="J10" s="23">
        <v>1500</v>
      </c>
      <c r="K10" s="24">
        <v>1450</v>
      </c>
      <c r="L10" s="23">
        <v>1450</v>
      </c>
      <c r="M10" s="25"/>
      <c r="N10" s="23">
        <v>0</v>
      </c>
      <c r="O10" s="23">
        <v>220</v>
      </c>
      <c r="P10" s="23">
        <v>220</v>
      </c>
      <c r="Q10" s="25"/>
      <c r="R10" s="24">
        <v>0</v>
      </c>
      <c r="S10" s="19" t="s">
        <v>1599</v>
      </c>
    </row>
    <row r="11" spans="1:19" s="330" customFormat="1" ht="35.25" customHeight="1">
      <c r="A11" s="17">
        <v>2</v>
      </c>
      <c r="B11" s="18" t="s">
        <v>1515</v>
      </c>
      <c r="C11" s="19" t="s">
        <v>707</v>
      </c>
      <c r="D11" s="19" t="s">
        <v>1516</v>
      </c>
      <c r="E11" s="20" t="s">
        <v>1239</v>
      </c>
      <c r="F11" s="21">
        <v>1957.8</v>
      </c>
      <c r="G11" s="22" t="s">
        <v>1093</v>
      </c>
      <c r="H11" s="21">
        <v>1957.8</v>
      </c>
      <c r="I11" s="21"/>
      <c r="J11" s="23">
        <v>1500</v>
      </c>
      <c r="K11" s="24">
        <v>1450</v>
      </c>
      <c r="L11" s="23">
        <v>1450</v>
      </c>
      <c r="M11" s="25"/>
      <c r="N11" s="23">
        <v>0</v>
      </c>
      <c r="O11" s="23">
        <v>120</v>
      </c>
      <c r="P11" s="23">
        <v>120</v>
      </c>
      <c r="Q11" s="25"/>
      <c r="R11" s="24">
        <v>0</v>
      </c>
      <c r="S11" s="19" t="s">
        <v>1599</v>
      </c>
    </row>
    <row r="12" spans="1:19" s="330" customFormat="1" ht="39.75" customHeight="1">
      <c r="A12" s="17">
        <v>3</v>
      </c>
      <c r="B12" s="18" t="s">
        <v>1094</v>
      </c>
      <c r="C12" s="19" t="s">
        <v>707</v>
      </c>
      <c r="D12" s="19" t="s">
        <v>137</v>
      </c>
      <c r="E12" s="17">
        <v>2010</v>
      </c>
      <c r="F12" s="21">
        <v>2686.734</v>
      </c>
      <c r="G12" s="21"/>
      <c r="H12" s="21">
        <v>2686.734</v>
      </c>
      <c r="I12" s="21"/>
      <c r="J12" s="23">
        <v>1250</v>
      </c>
      <c r="K12" s="24">
        <v>1100</v>
      </c>
      <c r="L12" s="23">
        <v>1100</v>
      </c>
      <c r="M12" s="25"/>
      <c r="N12" s="23">
        <v>0</v>
      </c>
      <c r="O12" s="23">
        <v>1300</v>
      </c>
      <c r="P12" s="23">
        <v>1300</v>
      </c>
      <c r="Q12" s="25"/>
      <c r="R12" s="24">
        <v>0</v>
      </c>
      <c r="S12" s="19" t="s">
        <v>1599</v>
      </c>
    </row>
    <row r="13" spans="1:19" s="330" customFormat="1" ht="39.75" customHeight="1">
      <c r="A13" s="17">
        <v>4</v>
      </c>
      <c r="B13" s="18" t="s">
        <v>1095</v>
      </c>
      <c r="C13" s="19" t="s">
        <v>707</v>
      </c>
      <c r="D13" s="19" t="s">
        <v>138</v>
      </c>
      <c r="E13" s="17">
        <v>2010</v>
      </c>
      <c r="F13" s="21">
        <v>2887.223</v>
      </c>
      <c r="G13" s="21"/>
      <c r="H13" s="21">
        <v>2887.223</v>
      </c>
      <c r="I13" s="21"/>
      <c r="J13" s="23">
        <v>1320</v>
      </c>
      <c r="K13" s="24">
        <v>1150</v>
      </c>
      <c r="L13" s="23">
        <v>1150</v>
      </c>
      <c r="M13" s="25"/>
      <c r="N13" s="23">
        <v>0</v>
      </c>
      <c r="O13" s="23">
        <v>1100</v>
      </c>
      <c r="P13" s="23">
        <v>1100</v>
      </c>
      <c r="Q13" s="25"/>
      <c r="R13" s="24">
        <v>0</v>
      </c>
      <c r="S13" s="19" t="s">
        <v>1599</v>
      </c>
    </row>
    <row r="14" spans="1:19" s="330" customFormat="1" ht="39" customHeight="1">
      <c r="A14" s="17">
        <v>5</v>
      </c>
      <c r="B14" s="18" t="s">
        <v>1096</v>
      </c>
      <c r="C14" s="19" t="s">
        <v>707</v>
      </c>
      <c r="D14" s="19" t="s">
        <v>139</v>
      </c>
      <c r="E14" s="17">
        <v>2010</v>
      </c>
      <c r="F14" s="21">
        <v>1595.459</v>
      </c>
      <c r="G14" s="329"/>
      <c r="H14" s="21">
        <v>1595.459</v>
      </c>
      <c r="I14" s="21"/>
      <c r="J14" s="23">
        <v>800</v>
      </c>
      <c r="K14" s="24">
        <v>750</v>
      </c>
      <c r="L14" s="23">
        <v>750</v>
      </c>
      <c r="M14" s="25"/>
      <c r="N14" s="23">
        <v>0</v>
      </c>
      <c r="O14" s="23">
        <v>500</v>
      </c>
      <c r="P14" s="23">
        <v>500</v>
      </c>
      <c r="Q14" s="25"/>
      <c r="R14" s="24">
        <v>0</v>
      </c>
      <c r="S14" s="19" t="s">
        <v>1599</v>
      </c>
    </row>
    <row r="15" spans="1:19" s="330" customFormat="1" ht="23.25" customHeight="1">
      <c r="A15" s="11" t="s">
        <v>646</v>
      </c>
      <c r="B15" s="43" t="s">
        <v>705</v>
      </c>
      <c r="C15" s="19"/>
      <c r="D15" s="19"/>
      <c r="E15" s="34"/>
      <c r="F15" s="26">
        <v>12856.479</v>
      </c>
      <c r="G15" s="33"/>
      <c r="H15" s="33"/>
      <c r="I15" s="33"/>
      <c r="J15" s="33">
        <v>0</v>
      </c>
      <c r="K15" s="33">
        <v>0</v>
      </c>
      <c r="L15" s="33">
        <v>0</v>
      </c>
      <c r="M15" s="33"/>
      <c r="N15" s="33">
        <v>0</v>
      </c>
      <c r="O15" s="26">
        <v>3760</v>
      </c>
      <c r="P15" s="26">
        <v>3760</v>
      </c>
      <c r="Q15" s="25"/>
      <c r="R15" s="24">
        <v>0</v>
      </c>
      <c r="S15" s="19"/>
    </row>
    <row r="16" spans="1:19" s="330" customFormat="1" ht="34.5" customHeight="1">
      <c r="A16" s="17">
        <v>1</v>
      </c>
      <c r="B16" s="18" t="s">
        <v>1700</v>
      </c>
      <c r="C16" s="19" t="s">
        <v>707</v>
      </c>
      <c r="D16" s="19" t="s">
        <v>1701</v>
      </c>
      <c r="E16" s="17">
        <v>2011</v>
      </c>
      <c r="F16" s="21">
        <v>4249.8</v>
      </c>
      <c r="G16" s="21"/>
      <c r="H16" s="21">
        <v>4249.8</v>
      </c>
      <c r="I16" s="21"/>
      <c r="J16" s="23">
        <v>0</v>
      </c>
      <c r="K16" s="24">
        <v>0</v>
      </c>
      <c r="L16" s="23">
        <v>0</v>
      </c>
      <c r="M16" s="25"/>
      <c r="N16" s="23">
        <v>0</v>
      </c>
      <c r="O16" s="23">
        <v>1300</v>
      </c>
      <c r="P16" s="23">
        <v>1300</v>
      </c>
      <c r="Q16" s="25"/>
      <c r="R16" s="24">
        <v>0</v>
      </c>
      <c r="S16" s="19" t="s">
        <v>1599</v>
      </c>
    </row>
    <row r="17" spans="1:19" s="330" customFormat="1" ht="34.5" customHeight="1">
      <c r="A17" s="17">
        <v>2</v>
      </c>
      <c r="B17" s="18" t="s">
        <v>1702</v>
      </c>
      <c r="C17" s="19" t="s">
        <v>707</v>
      </c>
      <c r="D17" s="19" t="s">
        <v>1703</v>
      </c>
      <c r="E17" s="17">
        <v>2011</v>
      </c>
      <c r="F17" s="21">
        <v>1044.7</v>
      </c>
      <c r="G17" s="21"/>
      <c r="H17" s="21">
        <v>2887.223</v>
      </c>
      <c r="I17" s="21"/>
      <c r="J17" s="23">
        <v>0</v>
      </c>
      <c r="K17" s="24">
        <v>0</v>
      </c>
      <c r="L17" s="23">
        <v>0</v>
      </c>
      <c r="M17" s="25"/>
      <c r="N17" s="23">
        <v>0</v>
      </c>
      <c r="O17" s="23">
        <v>300</v>
      </c>
      <c r="P17" s="23">
        <v>300</v>
      </c>
      <c r="Q17" s="25"/>
      <c r="R17" s="24">
        <v>0</v>
      </c>
      <c r="S17" s="19" t="s">
        <v>1599</v>
      </c>
    </row>
    <row r="18" spans="1:19" s="330" customFormat="1" ht="34.5" customHeight="1">
      <c r="A18" s="17">
        <v>3</v>
      </c>
      <c r="B18" s="18" t="s">
        <v>1704</v>
      </c>
      <c r="C18" s="19" t="s">
        <v>707</v>
      </c>
      <c r="D18" s="19" t="s">
        <v>1705</v>
      </c>
      <c r="E18" s="17">
        <v>2011</v>
      </c>
      <c r="F18" s="21">
        <v>1144.8</v>
      </c>
      <c r="G18" s="21"/>
      <c r="H18" s="21"/>
      <c r="I18" s="21"/>
      <c r="J18" s="23">
        <v>0</v>
      </c>
      <c r="K18" s="24">
        <v>0</v>
      </c>
      <c r="L18" s="23">
        <v>0</v>
      </c>
      <c r="M18" s="25"/>
      <c r="N18" s="23">
        <v>0</v>
      </c>
      <c r="O18" s="23">
        <v>340</v>
      </c>
      <c r="P18" s="23">
        <v>340</v>
      </c>
      <c r="Q18" s="25"/>
      <c r="R18" s="24">
        <v>0</v>
      </c>
      <c r="S18" s="19" t="s">
        <v>1599</v>
      </c>
    </row>
    <row r="19" spans="1:19" s="330" customFormat="1" ht="34.5" customHeight="1">
      <c r="A19" s="17">
        <v>4</v>
      </c>
      <c r="B19" s="18" t="s">
        <v>1706</v>
      </c>
      <c r="C19" s="19" t="s">
        <v>707</v>
      </c>
      <c r="D19" s="19"/>
      <c r="E19" s="17">
        <v>2011</v>
      </c>
      <c r="F19" s="21">
        <v>1431.97</v>
      </c>
      <c r="G19" s="21"/>
      <c r="H19" s="21"/>
      <c r="I19" s="21"/>
      <c r="J19" s="23">
        <v>0</v>
      </c>
      <c r="K19" s="24">
        <v>0</v>
      </c>
      <c r="L19" s="23">
        <v>0</v>
      </c>
      <c r="M19" s="25"/>
      <c r="N19" s="23">
        <v>0</v>
      </c>
      <c r="O19" s="23">
        <v>400</v>
      </c>
      <c r="P19" s="23">
        <v>400</v>
      </c>
      <c r="Q19" s="25"/>
      <c r="R19" s="24">
        <v>0</v>
      </c>
      <c r="S19" s="19" t="s">
        <v>1599</v>
      </c>
    </row>
    <row r="20" spans="1:19" s="330" customFormat="1" ht="39.75" customHeight="1">
      <c r="A20" s="17">
        <v>5</v>
      </c>
      <c r="B20" s="18" t="s">
        <v>1707</v>
      </c>
      <c r="C20" s="19" t="s">
        <v>707</v>
      </c>
      <c r="D20" s="19"/>
      <c r="E20" s="17">
        <v>2011</v>
      </c>
      <c r="F20" s="21">
        <v>1770.83</v>
      </c>
      <c r="G20" s="21"/>
      <c r="H20" s="21"/>
      <c r="I20" s="21"/>
      <c r="J20" s="23">
        <v>0</v>
      </c>
      <c r="K20" s="24">
        <v>0</v>
      </c>
      <c r="L20" s="23">
        <v>0</v>
      </c>
      <c r="M20" s="25"/>
      <c r="N20" s="23">
        <v>0</v>
      </c>
      <c r="O20" s="23">
        <v>520</v>
      </c>
      <c r="P20" s="23">
        <v>520</v>
      </c>
      <c r="Q20" s="25"/>
      <c r="R20" s="24">
        <v>0</v>
      </c>
      <c r="S20" s="19" t="s">
        <v>1599</v>
      </c>
    </row>
    <row r="21" spans="1:19" s="330" customFormat="1" ht="36.75" customHeight="1">
      <c r="A21" s="27">
        <v>6</v>
      </c>
      <c r="B21" s="28" t="s">
        <v>1708</v>
      </c>
      <c r="C21" s="29" t="s">
        <v>277</v>
      </c>
      <c r="D21" s="29" t="s">
        <v>1183</v>
      </c>
      <c r="E21" s="27">
        <v>2011</v>
      </c>
      <c r="F21" s="30">
        <v>3214.379</v>
      </c>
      <c r="G21" s="331"/>
      <c r="H21" s="30">
        <v>3214.379</v>
      </c>
      <c r="I21" s="30"/>
      <c r="J21" s="31">
        <v>0</v>
      </c>
      <c r="K21" s="32">
        <v>0</v>
      </c>
      <c r="L21" s="31">
        <v>0</v>
      </c>
      <c r="M21" s="42"/>
      <c r="N21" s="31">
        <v>0</v>
      </c>
      <c r="O21" s="31">
        <v>900</v>
      </c>
      <c r="P21" s="31">
        <v>900</v>
      </c>
      <c r="Q21" s="42"/>
      <c r="R21" s="32">
        <v>0</v>
      </c>
      <c r="S21" s="29" t="s">
        <v>1599</v>
      </c>
    </row>
    <row r="22" ht="12.75">
      <c r="C22" s="333" t="s">
        <v>1696</v>
      </c>
    </row>
    <row r="43" spans="4:19" ht="12.75">
      <c r="D43" s="332"/>
      <c r="E43" s="332"/>
      <c r="F43" s="332"/>
      <c r="G43" s="332"/>
      <c r="H43" s="308"/>
      <c r="I43" s="308"/>
      <c r="J43" s="308"/>
      <c r="K43" s="308"/>
      <c r="L43" s="308"/>
      <c r="M43" s="308"/>
      <c r="N43" s="308"/>
      <c r="O43" s="308"/>
      <c r="P43" s="308"/>
      <c r="Q43" s="308"/>
      <c r="R43" s="308"/>
      <c r="S43" s="308"/>
    </row>
    <row r="44" spans="4:19" ht="12.75">
      <c r="D44" s="332"/>
      <c r="E44" s="332"/>
      <c r="F44" s="332"/>
      <c r="G44" s="332"/>
      <c r="H44" s="308"/>
      <c r="I44" s="308"/>
      <c r="J44" s="308"/>
      <c r="K44" s="308"/>
      <c r="L44" s="308"/>
      <c r="M44" s="308"/>
      <c r="N44" s="308"/>
      <c r="O44" s="308"/>
      <c r="P44" s="308"/>
      <c r="Q44" s="308"/>
      <c r="R44" s="308"/>
      <c r="S44" s="308"/>
    </row>
    <row r="45" spans="4:19" ht="12.75">
      <c r="D45" s="332"/>
      <c r="E45" s="332"/>
      <c r="F45" s="332"/>
      <c r="G45" s="332"/>
      <c r="H45" s="308"/>
      <c r="I45" s="308"/>
      <c r="J45" s="308"/>
      <c r="K45" s="308"/>
      <c r="L45" s="308"/>
      <c r="M45" s="308"/>
      <c r="N45" s="308"/>
      <c r="O45" s="308"/>
      <c r="P45" s="308"/>
      <c r="Q45" s="308"/>
      <c r="R45" s="308"/>
      <c r="S45" s="308"/>
    </row>
  </sheetData>
  <mergeCells count="21">
    <mergeCell ref="P6:R6"/>
    <mergeCell ref="A1:S1"/>
    <mergeCell ref="A2:S2"/>
    <mergeCell ref="K5:N5"/>
    <mergeCell ref="O5:R5"/>
    <mergeCell ref="J5:J7"/>
    <mergeCell ref="O4:S4"/>
    <mergeCell ref="A5:A7"/>
    <mergeCell ref="O6:O7"/>
    <mergeCell ref="K6:K7"/>
    <mergeCell ref="C5:C7"/>
    <mergeCell ref="A3:S3"/>
    <mergeCell ref="D5:D7"/>
    <mergeCell ref="E5:E7"/>
    <mergeCell ref="F5:G7"/>
    <mergeCell ref="S5:S7"/>
    <mergeCell ref="H6:H7"/>
    <mergeCell ref="I6:I7"/>
    <mergeCell ref="B5:B7"/>
    <mergeCell ref="H5:I5"/>
    <mergeCell ref="L6:N6"/>
  </mergeCells>
  <printOptions/>
  <pageMargins left="0.37" right="0.17" top="0.84" bottom="0.67" header="0.46" footer="0.33"/>
  <pageSetup horizontalDpi="600" verticalDpi="600" orientation="landscape" paperSize="9" scale="106" r:id="rId1"/>
  <headerFooter alignWithMargins="0">
    <oddHeader>&amp;R&amp;"Times New Roman,Bold"&amp;12Biểu 9</oddHeader>
    <oddFooter xml:space="preserve">&amp;C&amp;P+104 </oddFooter>
  </headerFooter>
</worksheet>
</file>

<file path=xl/worksheets/sheet7.xml><?xml version="1.0" encoding="utf-8"?>
<worksheet xmlns="http://schemas.openxmlformats.org/spreadsheetml/2006/main" xmlns:r="http://schemas.openxmlformats.org/officeDocument/2006/relationships">
  <sheetPr>
    <tabColor indexed="10"/>
  </sheetPr>
  <dimension ref="A1:U68"/>
  <sheetViews>
    <sheetView zoomScaleSheetLayoutView="100" workbookViewId="0" topLeftCell="A1">
      <selection activeCell="S4" sqref="S4"/>
    </sheetView>
  </sheetViews>
  <sheetFormatPr defaultColWidth="9.140625" defaultRowHeight="12.75"/>
  <cols>
    <col min="1" max="1" width="3.8515625" style="332" customWidth="1"/>
    <col min="2" max="2" width="44.00390625" style="308" customWidth="1"/>
    <col min="3" max="3" width="9.28125" style="333" customWidth="1"/>
    <col min="4" max="4" width="6.57421875" style="333" customWidth="1"/>
    <col min="5" max="5" width="7.421875" style="333" customWidth="1"/>
    <col min="6" max="6" width="9.421875" style="334" customWidth="1"/>
    <col min="7" max="7" width="12.00390625" style="334" hidden="1" customWidth="1"/>
    <col min="8" max="8" width="8.8515625" style="335" hidden="1" customWidth="1"/>
    <col min="9" max="9" width="9.421875" style="335" hidden="1" customWidth="1"/>
    <col min="10" max="10" width="10.00390625" style="336" customWidth="1"/>
    <col min="11" max="11" width="11.00390625" style="335" customWidth="1"/>
    <col min="12" max="12" width="8.8515625" style="335" hidden="1" customWidth="1"/>
    <col min="13" max="13" width="5.28125" style="335" hidden="1" customWidth="1"/>
    <col min="14" max="14" width="0.2890625" style="335" hidden="1" customWidth="1"/>
    <col min="15" max="15" width="11.7109375" style="335" customWidth="1"/>
    <col min="16" max="16" width="7.7109375" style="335" hidden="1" customWidth="1"/>
    <col min="17" max="17" width="5.421875" style="335" hidden="1" customWidth="1"/>
    <col min="18" max="18" width="5.8515625" style="335" hidden="1" customWidth="1"/>
    <col min="19" max="19" width="20.8515625" style="332" customWidth="1"/>
    <col min="20" max="20" width="8.421875" style="332" hidden="1" customWidth="1"/>
    <col min="21" max="21" width="8.7109375" style="308" customWidth="1"/>
    <col min="22" max="16384" width="9.140625" style="308" customWidth="1"/>
  </cols>
  <sheetData>
    <row r="1" spans="1:21" s="301" customFormat="1" ht="27.75" customHeight="1">
      <c r="A1" s="373" t="s">
        <v>140</v>
      </c>
      <c r="B1" s="374"/>
      <c r="C1" s="374"/>
      <c r="D1" s="374"/>
      <c r="E1" s="374"/>
      <c r="F1" s="374"/>
      <c r="G1" s="374"/>
      <c r="H1" s="374"/>
      <c r="I1" s="374"/>
      <c r="J1" s="374"/>
      <c r="K1" s="374"/>
      <c r="L1" s="374"/>
      <c r="M1" s="374"/>
      <c r="N1" s="374"/>
      <c r="O1" s="374"/>
      <c r="P1" s="374"/>
      <c r="Q1" s="374"/>
      <c r="R1" s="374"/>
      <c r="S1" s="374"/>
      <c r="T1" s="374"/>
      <c r="U1" s="44"/>
    </row>
    <row r="2" spans="1:21" s="301" customFormat="1" ht="12.75">
      <c r="A2" s="337" t="str">
        <f>+'Bieu so 4'!A3</f>
        <v>                   (Kèm theo Quyết định số: 41/2010/QĐ-UBND ngày 29/12/2010 của UBND tỉnh Vĩnh Phúc)</v>
      </c>
      <c r="B2" s="337"/>
      <c r="C2" s="337"/>
      <c r="D2" s="337"/>
      <c r="E2" s="337"/>
      <c r="F2" s="337"/>
      <c r="G2" s="337"/>
      <c r="H2" s="337"/>
      <c r="I2" s="337"/>
      <c r="J2" s="337"/>
      <c r="K2" s="337"/>
      <c r="L2" s="337"/>
      <c r="M2" s="337"/>
      <c r="N2" s="337"/>
      <c r="O2" s="337"/>
      <c r="P2" s="337"/>
      <c r="Q2" s="337"/>
      <c r="R2" s="337"/>
      <c r="S2" s="337"/>
      <c r="T2" s="337"/>
      <c r="U2" s="337"/>
    </row>
    <row r="3" spans="1:21" s="301" customFormat="1" ht="13.5" customHeight="1">
      <c r="A3" s="302"/>
      <c r="B3" s="302"/>
      <c r="C3" s="302"/>
      <c r="D3" s="302"/>
      <c r="E3" s="302"/>
      <c r="F3" s="302"/>
      <c r="G3" s="302"/>
      <c r="H3" s="302"/>
      <c r="I3" s="302"/>
      <c r="J3" s="302"/>
      <c r="K3" s="302"/>
      <c r="L3" s="302"/>
      <c r="M3" s="302"/>
      <c r="N3" s="302"/>
      <c r="O3" s="302"/>
      <c r="P3" s="302"/>
      <c r="Q3" s="302"/>
      <c r="R3" s="302"/>
      <c r="S3" s="302"/>
      <c r="T3" s="302"/>
      <c r="U3" s="302"/>
    </row>
    <row r="4" spans="1:21" ht="13.5">
      <c r="A4" s="303"/>
      <c r="B4" s="44"/>
      <c r="C4" s="45"/>
      <c r="D4" s="45"/>
      <c r="E4" s="45"/>
      <c r="F4" s="304"/>
      <c r="G4" s="304"/>
      <c r="H4" s="305"/>
      <c r="I4" s="305"/>
      <c r="J4" s="306"/>
      <c r="K4" s="305"/>
      <c r="L4" s="305"/>
      <c r="M4" s="305"/>
      <c r="N4" s="305"/>
      <c r="O4" s="339"/>
      <c r="P4" s="339"/>
      <c r="Q4" s="339"/>
      <c r="R4" s="339"/>
      <c r="S4" s="375" t="s">
        <v>1251</v>
      </c>
      <c r="T4" s="339"/>
      <c r="U4" s="44"/>
    </row>
    <row r="5" spans="1:21" s="316" customFormat="1" ht="34.5" customHeight="1">
      <c r="A5" s="309" t="s">
        <v>1541</v>
      </c>
      <c r="B5" s="310" t="s">
        <v>591</v>
      </c>
      <c r="C5" s="309" t="s">
        <v>189</v>
      </c>
      <c r="D5" s="309" t="s">
        <v>190</v>
      </c>
      <c r="E5" s="121" t="s">
        <v>1542</v>
      </c>
      <c r="F5" s="311" t="s">
        <v>1184</v>
      </c>
      <c r="G5" s="312"/>
      <c r="H5" s="311" t="s">
        <v>1544</v>
      </c>
      <c r="I5" s="340"/>
      <c r="J5" s="121" t="s">
        <v>677</v>
      </c>
      <c r="K5" s="311" t="s">
        <v>678</v>
      </c>
      <c r="L5" s="341"/>
      <c r="M5" s="341"/>
      <c r="N5" s="342"/>
      <c r="O5" s="311" t="s">
        <v>1185</v>
      </c>
      <c r="P5" s="343"/>
      <c r="Q5" s="343"/>
      <c r="R5" s="312"/>
      <c r="S5" s="310" t="s">
        <v>195</v>
      </c>
      <c r="T5" s="344"/>
      <c r="U5" s="309" t="s">
        <v>198</v>
      </c>
    </row>
    <row r="6" spans="1:21" s="316" customFormat="1" ht="34.5" customHeight="1">
      <c r="A6" s="317"/>
      <c r="B6" s="318"/>
      <c r="C6" s="317"/>
      <c r="D6" s="317"/>
      <c r="E6" s="122"/>
      <c r="F6" s="345"/>
      <c r="G6" s="346"/>
      <c r="H6" s="125" t="s">
        <v>1107</v>
      </c>
      <c r="I6" s="125" t="s">
        <v>663</v>
      </c>
      <c r="J6" s="122"/>
      <c r="K6" s="345"/>
      <c r="L6" s="347"/>
      <c r="M6" s="347"/>
      <c r="N6" s="346"/>
      <c r="O6" s="345"/>
      <c r="P6" s="347"/>
      <c r="Q6" s="347"/>
      <c r="R6" s="346"/>
      <c r="S6" s="318"/>
      <c r="T6" s="348"/>
      <c r="U6" s="317"/>
    </row>
    <row r="7" spans="1:21" s="316" customFormat="1" ht="25.5" customHeight="1">
      <c r="A7" s="318"/>
      <c r="B7" s="318"/>
      <c r="C7" s="318"/>
      <c r="D7" s="318"/>
      <c r="E7" s="122"/>
      <c r="F7" s="349"/>
      <c r="G7" s="350"/>
      <c r="H7" s="351"/>
      <c r="I7" s="351"/>
      <c r="J7" s="122"/>
      <c r="K7" s="349"/>
      <c r="L7" s="352"/>
      <c r="M7" s="352"/>
      <c r="N7" s="350"/>
      <c r="O7" s="349"/>
      <c r="P7" s="352"/>
      <c r="Q7" s="352"/>
      <c r="R7" s="350"/>
      <c r="S7" s="318"/>
      <c r="T7" s="353"/>
      <c r="U7" s="318"/>
    </row>
    <row r="8" spans="1:21" s="327" customFormat="1" ht="33.75" customHeight="1">
      <c r="A8" s="325"/>
      <c r="B8" s="326" t="s">
        <v>201</v>
      </c>
      <c r="C8" s="326"/>
      <c r="D8" s="326"/>
      <c r="E8" s="326"/>
      <c r="F8" s="9">
        <v>20638.24</v>
      </c>
      <c r="G8" s="9" t="e">
        <v>#VALUE!</v>
      </c>
      <c r="H8" s="9">
        <v>0</v>
      </c>
      <c r="I8" s="9">
        <v>0</v>
      </c>
      <c r="J8" s="9">
        <v>20638.24</v>
      </c>
      <c r="K8" s="9">
        <v>1350</v>
      </c>
      <c r="L8" s="9">
        <v>0</v>
      </c>
      <c r="M8" s="9">
        <v>0</v>
      </c>
      <c r="N8" s="9">
        <v>0</v>
      </c>
      <c r="O8" s="9">
        <v>5000</v>
      </c>
      <c r="P8" s="9" t="e">
        <f>#REF!+#REF!</f>
        <v>#REF!</v>
      </c>
      <c r="Q8" s="10"/>
      <c r="R8" s="10"/>
      <c r="S8" s="10"/>
      <c r="T8" s="354"/>
      <c r="U8" s="354"/>
    </row>
    <row r="9" spans="1:21" s="328" customFormat="1" ht="23.25" customHeight="1">
      <c r="A9" s="11" t="s">
        <v>202</v>
      </c>
      <c r="B9" s="43" t="s">
        <v>884</v>
      </c>
      <c r="C9" s="355"/>
      <c r="D9" s="355"/>
      <c r="E9" s="11"/>
      <c r="F9" s="26">
        <v>2315</v>
      </c>
      <c r="G9" s="26" t="s">
        <v>887</v>
      </c>
      <c r="H9" s="26">
        <v>0</v>
      </c>
      <c r="I9" s="26">
        <v>0</v>
      </c>
      <c r="J9" s="26">
        <v>2315</v>
      </c>
      <c r="K9" s="26">
        <v>0</v>
      </c>
      <c r="L9" s="26">
        <v>0</v>
      </c>
      <c r="M9" s="26">
        <v>0</v>
      </c>
      <c r="N9" s="26">
        <v>0</v>
      </c>
      <c r="O9" s="26">
        <v>350</v>
      </c>
      <c r="P9" s="15"/>
      <c r="Q9" s="16"/>
      <c r="R9" s="16"/>
      <c r="S9" s="355"/>
      <c r="T9" s="356"/>
      <c r="U9" s="357"/>
    </row>
    <row r="10" spans="1:21" s="366" customFormat="1" ht="26.25" customHeight="1">
      <c r="A10" s="358" t="s">
        <v>204</v>
      </c>
      <c r="B10" s="359" t="s">
        <v>885</v>
      </c>
      <c r="C10" s="360"/>
      <c r="D10" s="360"/>
      <c r="E10" s="358"/>
      <c r="F10" s="361">
        <v>2315</v>
      </c>
      <c r="G10" s="361" t="s">
        <v>887</v>
      </c>
      <c r="H10" s="361">
        <v>0</v>
      </c>
      <c r="I10" s="361">
        <v>0</v>
      </c>
      <c r="J10" s="361">
        <v>2315</v>
      </c>
      <c r="K10" s="361">
        <v>0</v>
      </c>
      <c r="L10" s="361">
        <v>0</v>
      </c>
      <c r="M10" s="361">
        <v>0</v>
      </c>
      <c r="N10" s="361">
        <v>0</v>
      </c>
      <c r="O10" s="361">
        <v>350</v>
      </c>
      <c r="P10" s="362"/>
      <c r="Q10" s="363"/>
      <c r="R10" s="363"/>
      <c r="S10" s="360"/>
      <c r="T10" s="364"/>
      <c r="U10" s="365"/>
    </row>
    <row r="11" spans="1:21" s="330" customFormat="1" ht="36" customHeight="1">
      <c r="A11" s="17">
        <v>1</v>
      </c>
      <c r="B11" s="18" t="s">
        <v>886</v>
      </c>
      <c r="C11" s="19" t="s">
        <v>648</v>
      </c>
      <c r="D11" s="19"/>
      <c r="E11" s="17">
        <v>2009</v>
      </c>
      <c r="F11" s="33">
        <v>2315</v>
      </c>
      <c r="G11" s="21" t="s">
        <v>887</v>
      </c>
      <c r="H11" s="33"/>
      <c r="I11" s="21"/>
      <c r="J11" s="23">
        <v>2315</v>
      </c>
      <c r="K11" s="24">
        <v>0</v>
      </c>
      <c r="L11" s="23"/>
      <c r="M11" s="25"/>
      <c r="N11" s="25"/>
      <c r="O11" s="23">
        <v>350</v>
      </c>
      <c r="P11" s="15"/>
      <c r="Q11" s="25"/>
      <c r="R11" s="25"/>
      <c r="S11" s="19" t="s">
        <v>888</v>
      </c>
      <c r="T11" s="367"/>
      <c r="U11" s="368"/>
    </row>
    <row r="12" spans="1:21" s="328" customFormat="1" ht="27.75" customHeight="1">
      <c r="A12" s="11" t="s">
        <v>646</v>
      </c>
      <c r="B12" s="43" t="s">
        <v>889</v>
      </c>
      <c r="C12" s="355"/>
      <c r="D12" s="355"/>
      <c r="E12" s="11"/>
      <c r="F12" s="26">
        <v>8228.3</v>
      </c>
      <c r="G12" s="26" t="e">
        <v>#VALUE!</v>
      </c>
      <c r="H12" s="26">
        <v>0</v>
      </c>
      <c r="I12" s="26">
        <v>0</v>
      </c>
      <c r="J12" s="26">
        <v>8228.3</v>
      </c>
      <c r="K12" s="26">
        <v>1050</v>
      </c>
      <c r="L12" s="26">
        <v>0</v>
      </c>
      <c r="M12" s="26">
        <v>0</v>
      </c>
      <c r="N12" s="26">
        <v>0</v>
      </c>
      <c r="O12" s="26">
        <v>1900</v>
      </c>
      <c r="P12" s="15"/>
      <c r="Q12" s="16"/>
      <c r="R12" s="16"/>
      <c r="S12" s="355"/>
      <c r="T12" s="356"/>
      <c r="U12" s="357"/>
    </row>
    <row r="13" spans="1:21" s="366" customFormat="1" ht="21.75" customHeight="1">
      <c r="A13" s="358" t="s">
        <v>204</v>
      </c>
      <c r="B13" s="359" t="s">
        <v>890</v>
      </c>
      <c r="C13" s="360"/>
      <c r="D13" s="360"/>
      <c r="E13" s="358"/>
      <c r="F13" s="361">
        <v>656.3</v>
      </c>
      <c r="G13" s="361" t="e">
        <v>#VALUE!</v>
      </c>
      <c r="H13" s="361">
        <v>0</v>
      </c>
      <c r="I13" s="361">
        <v>0</v>
      </c>
      <c r="J13" s="361">
        <v>656.3</v>
      </c>
      <c r="K13" s="361">
        <v>150</v>
      </c>
      <c r="L13" s="361">
        <v>0</v>
      </c>
      <c r="M13" s="361">
        <v>0</v>
      </c>
      <c r="N13" s="361">
        <v>0</v>
      </c>
      <c r="O13" s="361">
        <v>350</v>
      </c>
      <c r="P13" s="362"/>
      <c r="Q13" s="363"/>
      <c r="R13" s="363"/>
      <c r="S13" s="360"/>
      <c r="T13" s="364"/>
      <c r="U13" s="365"/>
    </row>
    <row r="14" spans="1:21" s="330" customFormat="1" ht="38.25" customHeight="1">
      <c r="A14" s="17">
        <v>1</v>
      </c>
      <c r="B14" s="18" t="s">
        <v>891</v>
      </c>
      <c r="C14" s="19" t="s">
        <v>275</v>
      </c>
      <c r="D14" s="19"/>
      <c r="E14" s="17">
        <v>2009</v>
      </c>
      <c r="F14" s="33">
        <v>476.3</v>
      </c>
      <c r="G14" s="329" t="s">
        <v>892</v>
      </c>
      <c r="H14" s="33"/>
      <c r="I14" s="21"/>
      <c r="J14" s="23">
        <v>476.3</v>
      </c>
      <c r="K14" s="24">
        <v>150</v>
      </c>
      <c r="L14" s="23"/>
      <c r="M14" s="25"/>
      <c r="N14" s="25"/>
      <c r="O14" s="23">
        <v>200</v>
      </c>
      <c r="P14" s="23"/>
      <c r="Q14" s="25"/>
      <c r="R14" s="25"/>
      <c r="S14" s="18" t="s">
        <v>17</v>
      </c>
      <c r="T14" s="367"/>
      <c r="U14" s="368"/>
    </row>
    <row r="15" spans="1:21" s="330" customFormat="1" ht="43.5" customHeight="1">
      <c r="A15" s="17">
        <v>2</v>
      </c>
      <c r="B15" s="18" t="s">
        <v>367</v>
      </c>
      <c r="C15" s="19" t="s">
        <v>275</v>
      </c>
      <c r="D15" s="19"/>
      <c r="E15" s="17">
        <v>2010</v>
      </c>
      <c r="F15" s="33">
        <v>180</v>
      </c>
      <c r="G15" s="329"/>
      <c r="H15" s="33"/>
      <c r="I15" s="21"/>
      <c r="J15" s="23">
        <v>180</v>
      </c>
      <c r="K15" s="24"/>
      <c r="L15" s="23"/>
      <c r="M15" s="25"/>
      <c r="N15" s="25"/>
      <c r="O15" s="23">
        <v>150</v>
      </c>
      <c r="P15" s="23"/>
      <c r="Q15" s="25"/>
      <c r="R15" s="25"/>
      <c r="S15" s="18" t="s">
        <v>17</v>
      </c>
      <c r="T15" s="367"/>
      <c r="U15" s="368"/>
    </row>
    <row r="16" spans="1:21" s="366" customFormat="1" ht="22.5" customHeight="1">
      <c r="A16" s="358" t="s">
        <v>210</v>
      </c>
      <c r="B16" s="359" t="s">
        <v>893</v>
      </c>
      <c r="C16" s="360"/>
      <c r="D16" s="360"/>
      <c r="E16" s="358"/>
      <c r="F16" s="361">
        <v>1858</v>
      </c>
      <c r="G16" s="361">
        <v>0</v>
      </c>
      <c r="H16" s="361">
        <v>0</v>
      </c>
      <c r="I16" s="361">
        <v>0</v>
      </c>
      <c r="J16" s="361">
        <v>1858</v>
      </c>
      <c r="K16" s="361">
        <v>150</v>
      </c>
      <c r="L16" s="361">
        <v>0</v>
      </c>
      <c r="M16" s="361">
        <v>0</v>
      </c>
      <c r="N16" s="361">
        <v>0</v>
      </c>
      <c r="O16" s="361">
        <v>350</v>
      </c>
      <c r="P16" s="362"/>
      <c r="Q16" s="363"/>
      <c r="R16" s="363"/>
      <c r="S16" s="360"/>
      <c r="T16" s="364"/>
      <c r="U16" s="365"/>
    </row>
    <row r="17" spans="1:21" s="330" customFormat="1" ht="43.5" customHeight="1">
      <c r="A17" s="17">
        <v>1</v>
      </c>
      <c r="B17" s="18" t="s">
        <v>894</v>
      </c>
      <c r="C17" s="19" t="s">
        <v>275</v>
      </c>
      <c r="D17" s="19"/>
      <c r="E17" s="17">
        <v>2009</v>
      </c>
      <c r="F17" s="33">
        <v>389</v>
      </c>
      <c r="G17" s="33"/>
      <c r="H17" s="33"/>
      <c r="I17" s="33"/>
      <c r="J17" s="23">
        <v>389</v>
      </c>
      <c r="K17" s="33">
        <v>150</v>
      </c>
      <c r="L17" s="33"/>
      <c r="M17" s="33"/>
      <c r="N17" s="33"/>
      <c r="O17" s="33">
        <v>150</v>
      </c>
      <c r="P17" s="23"/>
      <c r="Q17" s="25"/>
      <c r="R17" s="25"/>
      <c r="S17" s="18" t="s">
        <v>8</v>
      </c>
      <c r="T17" s="367"/>
      <c r="U17" s="368"/>
    </row>
    <row r="18" spans="1:21" s="330" customFormat="1" ht="51" customHeight="1">
      <c r="A18" s="17">
        <v>2</v>
      </c>
      <c r="B18" s="18" t="s">
        <v>895</v>
      </c>
      <c r="C18" s="19" t="s">
        <v>275</v>
      </c>
      <c r="D18" s="19"/>
      <c r="E18" s="17">
        <v>2010</v>
      </c>
      <c r="F18" s="33">
        <v>1469</v>
      </c>
      <c r="G18" s="329"/>
      <c r="H18" s="33"/>
      <c r="I18" s="21"/>
      <c r="J18" s="23">
        <v>1469</v>
      </c>
      <c r="K18" s="24"/>
      <c r="L18" s="23"/>
      <c r="M18" s="25"/>
      <c r="N18" s="25"/>
      <c r="O18" s="23">
        <v>200</v>
      </c>
      <c r="P18" s="23"/>
      <c r="Q18" s="25"/>
      <c r="R18" s="25"/>
      <c r="S18" s="18" t="s">
        <v>8</v>
      </c>
      <c r="T18" s="367"/>
      <c r="U18" s="368"/>
    </row>
    <row r="19" spans="1:21" s="366" customFormat="1" ht="24.75" customHeight="1">
      <c r="A19" s="358" t="s">
        <v>662</v>
      </c>
      <c r="B19" s="359" t="s">
        <v>896</v>
      </c>
      <c r="C19" s="360"/>
      <c r="D19" s="360"/>
      <c r="E19" s="358"/>
      <c r="F19" s="361">
        <v>5714</v>
      </c>
      <c r="G19" s="361">
        <v>0</v>
      </c>
      <c r="H19" s="361">
        <v>0</v>
      </c>
      <c r="I19" s="361">
        <v>0</v>
      </c>
      <c r="J19" s="361">
        <v>5714</v>
      </c>
      <c r="K19" s="361">
        <v>750</v>
      </c>
      <c r="L19" s="361">
        <v>0</v>
      </c>
      <c r="M19" s="361">
        <v>0</v>
      </c>
      <c r="N19" s="361">
        <v>0</v>
      </c>
      <c r="O19" s="361">
        <v>1200</v>
      </c>
      <c r="P19" s="362"/>
      <c r="Q19" s="363"/>
      <c r="R19" s="363"/>
      <c r="S19" s="360"/>
      <c r="T19" s="364"/>
      <c r="U19" s="365"/>
    </row>
    <row r="20" spans="1:21" s="330" customFormat="1" ht="39.75" customHeight="1">
      <c r="A20" s="17">
        <v>1</v>
      </c>
      <c r="B20" s="18" t="s">
        <v>566</v>
      </c>
      <c r="C20" s="19" t="s">
        <v>275</v>
      </c>
      <c r="D20" s="19"/>
      <c r="E20" s="17">
        <v>2009</v>
      </c>
      <c r="F20" s="369">
        <v>986</v>
      </c>
      <c r="G20" s="329"/>
      <c r="H20" s="33"/>
      <c r="I20" s="21"/>
      <c r="J20" s="23">
        <v>986</v>
      </c>
      <c r="K20" s="369">
        <v>150</v>
      </c>
      <c r="L20" s="23"/>
      <c r="M20" s="25"/>
      <c r="N20" s="25"/>
      <c r="O20" s="23">
        <v>150</v>
      </c>
      <c r="P20" s="23"/>
      <c r="Q20" s="25"/>
      <c r="R20" s="25"/>
      <c r="S20" s="18" t="s">
        <v>1027</v>
      </c>
      <c r="T20" s="367"/>
      <c r="U20" s="368"/>
    </row>
    <row r="21" spans="1:21" s="330" customFormat="1" ht="44.25" customHeight="1">
      <c r="A21" s="17">
        <v>2</v>
      </c>
      <c r="B21" s="18" t="s">
        <v>567</v>
      </c>
      <c r="C21" s="19" t="s">
        <v>275</v>
      </c>
      <c r="D21" s="19"/>
      <c r="E21" s="17">
        <v>2009</v>
      </c>
      <c r="F21" s="369">
        <v>986</v>
      </c>
      <c r="G21" s="329"/>
      <c r="H21" s="33"/>
      <c r="I21" s="21"/>
      <c r="J21" s="23">
        <v>986</v>
      </c>
      <c r="K21" s="369">
        <v>150</v>
      </c>
      <c r="L21" s="23"/>
      <c r="M21" s="25"/>
      <c r="N21" s="25"/>
      <c r="O21" s="23">
        <v>200</v>
      </c>
      <c r="P21" s="23"/>
      <c r="Q21" s="25"/>
      <c r="R21" s="25"/>
      <c r="S21" s="18" t="s">
        <v>1027</v>
      </c>
      <c r="T21" s="367"/>
      <c r="U21" s="368"/>
    </row>
    <row r="22" spans="1:21" s="330" customFormat="1" ht="41.25" customHeight="1">
      <c r="A22" s="17">
        <v>3</v>
      </c>
      <c r="B22" s="18" t="s">
        <v>568</v>
      </c>
      <c r="C22" s="19" t="s">
        <v>275</v>
      </c>
      <c r="D22" s="19"/>
      <c r="E22" s="17">
        <v>2010</v>
      </c>
      <c r="F22" s="369">
        <v>445</v>
      </c>
      <c r="G22" s="329"/>
      <c r="H22" s="33"/>
      <c r="I22" s="21"/>
      <c r="J22" s="23">
        <v>445</v>
      </c>
      <c r="K22" s="369">
        <v>0</v>
      </c>
      <c r="L22" s="23"/>
      <c r="M22" s="25"/>
      <c r="N22" s="25"/>
      <c r="O22" s="23">
        <v>200</v>
      </c>
      <c r="P22" s="23"/>
      <c r="Q22" s="25"/>
      <c r="R22" s="25"/>
      <c r="S22" s="18" t="s">
        <v>1027</v>
      </c>
      <c r="T22" s="367"/>
      <c r="U22" s="368"/>
    </row>
    <row r="23" spans="1:21" s="330" customFormat="1" ht="48" customHeight="1">
      <c r="A23" s="17">
        <v>4</v>
      </c>
      <c r="B23" s="18" t="s">
        <v>569</v>
      </c>
      <c r="C23" s="19" t="s">
        <v>275</v>
      </c>
      <c r="D23" s="19"/>
      <c r="E23" s="17">
        <v>2009</v>
      </c>
      <c r="F23" s="33">
        <v>1099</v>
      </c>
      <c r="G23" s="329"/>
      <c r="H23" s="33"/>
      <c r="I23" s="21"/>
      <c r="J23" s="23">
        <v>1099</v>
      </c>
      <c r="K23" s="369">
        <v>150</v>
      </c>
      <c r="L23" s="23"/>
      <c r="M23" s="25"/>
      <c r="N23" s="25"/>
      <c r="O23" s="23">
        <v>150</v>
      </c>
      <c r="P23" s="23"/>
      <c r="Q23" s="25"/>
      <c r="R23" s="25"/>
      <c r="S23" s="18" t="s">
        <v>1027</v>
      </c>
      <c r="T23" s="367"/>
      <c r="U23" s="368"/>
    </row>
    <row r="24" spans="1:21" s="330" customFormat="1" ht="44.25" customHeight="1">
      <c r="A24" s="17">
        <v>5</v>
      </c>
      <c r="B24" s="18" t="s">
        <v>1718</v>
      </c>
      <c r="C24" s="19" t="s">
        <v>275</v>
      </c>
      <c r="D24" s="19"/>
      <c r="E24" s="17">
        <v>2009</v>
      </c>
      <c r="F24" s="33">
        <v>1099</v>
      </c>
      <c r="G24" s="329"/>
      <c r="H24" s="33"/>
      <c r="I24" s="21"/>
      <c r="J24" s="23">
        <v>1099</v>
      </c>
      <c r="K24" s="369">
        <v>150</v>
      </c>
      <c r="L24" s="23"/>
      <c r="M24" s="25"/>
      <c r="N24" s="25"/>
      <c r="O24" s="23">
        <v>150</v>
      </c>
      <c r="P24" s="23"/>
      <c r="Q24" s="25"/>
      <c r="R24" s="25"/>
      <c r="S24" s="18" t="s">
        <v>1027</v>
      </c>
      <c r="T24" s="367"/>
      <c r="U24" s="368"/>
    </row>
    <row r="25" spans="1:21" s="330" customFormat="1" ht="40.5" customHeight="1">
      <c r="A25" s="17">
        <v>6</v>
      </c>
      <c r="B25" s="18" t="s">
        <v>1719</v>
      </c>
      <c r="C25" s="19" t="s">
        <v>275</v>
      </c>
      <c r="D25" s="19"/>
      <c r="E25" s="17">
        <v>2009</v>
      </c>
      <c r="F25" s="33">
        <v>1099</v>
      </c>
      <c r="G25" s="329"/>
      <c r="H25" s="33"/>
      <c r="I25" s="21"/>
      <c r="J25" s="23">
        <v>1099</v>
      </c>
      <c r="K25" s="369">
        <v>150</v>
      </c>
      <c r="L25" s="23"/>
      <c r="M25" s="25"/>
      <c r="N25" s="25"/>
      <c r="O25" s="23">
        <v>150</v>
      </c>
      <c r="P25" s="23"/>
      <c r="Q25" s="25"/>
      <c r="R25" s="25"/>
      <c r="S25" s="18" t="s">
        <v>1027</v>
      </c>
      <c r="T25" s="367"/>
      <c r="U25" s="368"/>
    </row>
    <row r="26" spans="1:21" s="330" customFormat="1" ht="51" customHeight="1">
      <c r="A26" s="17">
        <v>7</v>
      </c>
      <c r="B26" s="18" t="s">
        <v>1280</v>
      </c>
      <c r="C26" s="19" t="s">
        <v>275</v>
      </c>
      <c r="D26" s="19"/>
      <c r="E26" s="17">
        <v>2009</v>
      </c>
      <c r="F26" s="33">
        <v>452</v>
      </c>
      <c r="G26" s="329"/>
      <c r="H26" s="33"/>
      <c r="I26" s="21"/>
      <c r="J26" s="23">
        <v>452</v>
      </c>
      <c r="K26" s="369"/>
      <c r="L26" s="23"/>
      <c r="M26" s="25"/>
      <c r="N26" s="25"/>
      <c r="O26" s="23">
        <v>200</v>
      </c>
      <c r="P26" s="23"/>
      <c r="Q26" s="25"/>
      <c r="R26" s="25"/>
      <c r="S26" s="18" t="s">
        <v>1027</v>
      </c>
      <c r="T26" s="367"/>
      <c r="U26" s="368"/>
    </row>
    <row r="27" spans="1:21" s="328" customFormat="1" ht="25.5" customHeight="1">
      <c r="A27" s="11" t="s">
        <v>519</v>
      </c>
      <c r="B27" s="43" t="s">
        <v>419</v>
      </c>
      <c r="C27" s="355"/>
      <c r="D27" s="355"/>
      <c r="E27" s="11"/>
      <c r="F27" s="26">
        <v>6493.14</v>
      </c>
      <c r="G27" s="26">
        <v>0</v>
      </c>
      <c r="H27" s="26">
        <v>0</v>
      </c>
      <c r="I27" s="26">
        <v>0</v>
      </c>
      <c r="J27" s="26">
        <v>6493.14</v>
      </c>
      <c r="K27" s="26">
        <v>300</v>
      </c>
      <c r="L27" s="26">
        <v>0</v>
      </c>
      <c r="M27" s="26">
        <v>0</v>
      </c>
      <c r="N27" s="26">
        <v>0</v>
      </c>
      <c r="O27" s="26">
        <v>1750</v>
      </c>
      <c r="P27" s="15"/>
      <c r="Q27" s="16"/>
      <c r="R27" s="16"/>
      <c r="S27" s="355"/>
      <c r="T27" s="356"/>
      <c r="U27" s="357"/>
    </row>
    <row r="28" spans="1:21" s="366" customFormat="1" ht="23.25" customHeight="1">
      <c r="A28" s="358" t="s">
        <v>204</v>
      </c>
      <c r="B28" s="359" t="s">
        <v>420</v>
      </c>
      <c r="C28" s="360"/>
      <c r="D28" s="360"/>
      <c r="E28" s="358"/>
      <c r="F28" s="361">
        <v>3988</v>
      </c>
      <c r="G28" s="361">
        <v>0</v>
      </c>
      <c r="H28" s="361">
        <v>0</v>
      </c>
      <c r="I28" s="361">
        <v>0</v>
      </c>
      <c r="J28" s="361">
        <v>3988</v>
      </c>
      <c r="K28" s="361">
        <v>300</v>
      </c>
      <c r="L28" s="361">
        <v>0</v>
      </c>
      <c r="M28" s="361">
        <v>0</v>
      </c>
      <c r="N28" s="361">
        <v>0</v>
      </c>
      <c r="O28" s="361">
        <v>700</v>
      </c>
      <c r="P28" s="362"/>
      <c r="Q28" s="363"/>
      <c r="R28" s="363"/>
      <c r="S28" s="360"/>
      <c r="T28" s="364"/>
      <c r="U28" s="365"/>
    </row>
    <row r="29" spans="1:21" s="330" customFormat="1" ht="31.5" customHeight="1">
      <c r="A29" s="17">
        <v>1</v>
      </c>
      <c r="B29" s="18" t="s">
        <v>421</v>
      </c>
      <c r="C29" s="19" t="s">
        <v>277</v>
      </c>
      <c r="D29" s="19"/>
      <c r="E29" s="17">
        <v>2007</v>
      </c>
      <c r="F29" s="33">
        <v>303</v>
      </c>
      <c r="G29" s="33"/>
      <c r="H29" s="33"/>
      <c r="I29" s="33"/>
      <c r="J29" s="23">
        <v>303</v>
      </c>
      <c r="K29" s="33">
        <v>150</v>
      </c>
      <c r="L29" s="33"/>
      <c r="M29" s="33"/>
      <c r="N29" s="33"/>
      <c r="O29" s="33">
        <v>150</v>
      </c>
      <c r="P29" s="23"/>
      <c r="Q29" s="25"/>
      <c r="R29" s="25"/>
      <c r="S29" s="18" t="s">
        <v>288</v>
      </c>
      <c r="T29" s="367"/>
      <c r="U29" s="368"/>
    </row>
    <row r="30" spans="1:21" s="330" customFormat="1" ht="31.5" customHeight="1">
      <c r="A30" s="17">
        <v>2</v>
      </c>
      <c r="B30" s="18" t="s">
        <v>422</v>
      </c>
      <c r="C30" s="19" t="s">
        <v>277</v>
      </c>
      <c r="D30" s="19"/>
      <c r="E30" s="17">
        <v>2007</v>
      </c>
      <c r="F30" s="33">
        <v>317</v>
      </c>
      <c r="G30" s="33"/>
      <c r="H30" s="33"/>
      <c r="I30" s="33"/>
      <c r="J30" s="23">
        <v>317</v>
      </c>
      <c r="K30" s="33">
        <v>150</v>
      </c>
      <c r="L30" s="33"/>
      <c r="M30" s="33"/>
      <c r="N30" s="33"/>
      <c r="O30" s="33">
        <v>150</v>
      </c>
      <c r="P30" s="23"/>
      <c r="Q30" s="25"/>
      <c r="R30" s="25"/>
      <c r="S30" s="18" t="s">
        <v>288</v>
      </c>
      <c r="T30" s="367"/>
      <c r="U30" s="368"/>
    </row>
    <row r="31" spans="1:21" s="330" customFormat="1" ht="100.5" customHeight="1">
      <c r="A31" s="17">
        <v>3</v>
      </c>
      <c r="B31" s="18" t="s">
        <v>423</v>
      </c>
      <c r="C31" s="19" t="s">
        <v>277</v>
      </c>
      <c r="D31" s="19"/>
      <c r="E31" s="17">
        <v>2010</v>
      </c>
      <c r="F31" s="33">
        <v>1600</v>
      </c>
      <c r="G31" s="329"/>
      <c r="H31" s="33"/>
      <c r="I31" s="21"/>
      <c r="J31" s="23">
        <v>1600</v>
      </c>
      <c r="K31" s="369">
        <v>0</v>
      </c>
      <c r="L31" s="23"/>
      <c r="M31" s="25"/>
      <c r="N31" s="25"/>
      <c r="O31" s="23">
        <v>200</v>
      </c>
      <c r="P31" s="23"/>
      <c r="Q31" s="25"/>
      <c r="R31" s="25"/>
      <c r="S31" s="18" t="s">
        <v>288</v>
      </c>
      <c r="T31" s="367"/>
      <c r="U31" s="368"/>
    </row>
    <row r="32" spans="1:21" s="330" customFormat="1" ht="63" customHeight="1">
      <c r="A32" s="17">
        <v>4</v>
      </c>
      <c r="B32" s="18" t="s">
        <v>1685</v>
      </c>
      <c r="C32" s="19" t="s">
        <v>277</v>
      </c>
      <c r="D32" s="19"/>
      <c r="E32" s="17">
        <v>2010</v>
      </c>
      <c r="F32" s="33">
        <v>1768</v>
      </c>
      <c r="G32" s="329"/>
      <c r="H32" s="33"/>
      <c r="I32" s="21"/>
      <c r="J32" s="23">
        <v>1768</v>
      </c>
      <c r="K32" s="369">
        <v>0</v>
      </c>
      <c r="L32" s="23"/>
      <c r="M32" s="25"/>
      <c r="N32" s="25"/>
      <c r="O32" s="23">
        <v>200</v>
      </c>
      <c r="P32" s="23"/>
      <c r="Q32" s="25"/>
      <c r="R32" s="25"/>
      <c r="S32" s="18" t="s">
        <v>288</v>
      </c>
      <c r="T32" s="367"/>
      <c r="U32" s="368"/>
    </row>
    <row r="33" spans="1:21" s="366" customFormat="1" ht="26.25" customHeight="1">
      <c r="A33" s="358" t="s">
        <v>210</v>
      </c>
      <c r="B33" s="359" t="s">
        <v>1686</v>
      </c>
      <c r="C33" s="360"/>
      <c r="D33" s="360"/>
      <c r="E33" s="358"/>
      <c r="F33" s="361">
        <v>2505.14</v>
      </c>
      <c r="G33" s="361">
        <v>0</v>
      </c>
      <c r="H33" s="361">
        <v>0</v>
      </c>
      <c r="I33" s="361">
        <v>0</v>
      </c>
      <c r="J33" s="361">
        <v>2505.14</v>
      </c>
      <c r="K33" s="361">
        <v>0</v>
      </c>
      <c r="L33" s="361">
        <v>0</v>
      </c>
      <c r="M33" s="361">
        <v>0</v>
      </c>
      <c r="N33" s="361">
        <v>0</v>
      </c>
      <c r="O33" s="361">
        <v>1050</v>
      </c>
      <c r="P33" s="362"/>
      <c r="Q33" s="363"/>
      <c r="R33" s="363"/>
      <c r="S33" s="360"/>
      <c r="T33" s="364"/>
      <c r="U33" s="365"/>
    </row>
    <row r="34" spans="1:21" s="330" customFormat="1" ht="52.5" customHeight="1">
      <c r="A34" s="17">
        <v>1</v>
      </c>
      <c r="B34" s="18" t="s">
        <v>1687</v>
      </c>
      <c r="C34" s="19" t="s">
        <v>277</v>
      </c>
      <c r="D34" s="19"/>
      <c r="E34" s="17">
        <v>2009</v>
      </c>
      <c r="F34" s="33">
        <v>1428</v>
      </c>
      <c r="G34" s="329"/>
      <c r="H34" s="33"/>
      <c r="I34" s="21"/>
      <c r="J34" s="23">
        <v>1428</v>
      </c>
      <c r="K34" s="24">
        <v>0</v>
      </c>
      <c r="L34" s="23"/>
      <c r="M34" s="25"/>
      <c r="N34" s="25"/>
      <c r="O34" s="23">
        <v>250</v>
      </c>
      <c r="P34" s="23"/>
      <c r="Q34" s="25"/>
      <c r="R34" s="25"/>
      <c r="S34" s="18" t="s">
        <v>292</v>
      </c>
      <c r="T34" s="367"/>
      <c r="U34" s="368"/>
    </row>
    <row r="35" spans="1:21" s="330" customFormat="1" ht="46.5" customHeight="1">
      <c r="A35" s="17">
        <v>2</v>
      </c>
      <c r="B35" s="18" t="s">
        <v>1688</v>
      </c>
      <c r="C35" s="19" t="s">
        <v>277</v>
      </c>
      <c r="D35" s="19"/>
      <c r="E35" s="17">
        <v>2010</v>
      </c>
      <c r="F35" s="33">
        <v>1077.14</v>
      </c>
      <c r="G35" s="329"/>
      <c r="H35" s="33"/>
      <c r="I35" s="21"/>
      <c r="J35" s="23">
        <v>1077.14</v>
      </c>
      <c r="K35" s="24">
        <v>0</v>
      </c>
      <c r="L35" s="23"/>
      <c r="M35" s="25"/>
      <c r="N35" s="25"/>
      <c r="O35" s="23">
        <v>800</v>
      </c>
      <c r="P35" s="23"/>
      <c r="Q35" s="25"/>
      <c r="R35" s="25"/>
      <c r="S35" s="18" t="s">
        <v>292</v>
      </c>
      <c r="T35" s="367"/>
      <c r="U35" s="368"/>
    </row>
    <row r="36" spans="1:21" s="328" customFormat="1" ht="26.25" customHeight="1">
      <c r="A36" s="11" t="s">
        <v>1689</v>
      </c>
      <c r="B36" s="43" t="s">
        <v>1690</v>
      </c>
      <c r="C36" s="355"/>
      <c r="D36" s="355"/>
      <c r="E36" s="11"/>
      <c r="F36" s="26">
        <v>3601.8</v>
      </c>
      <c r="G36" s="26">
        <v>0</v>
      </c>
      <c r="H36" s="26">
        <v>0</v>
      </c>
      <c r="I36" s="26">
        <v>0</v>
      </c>
      <c r="J36" s="26">
        <v>3601.8</v>
      </c>
      <c r="K36" s="26">
        <v>0</v>
      </c>
      <c r="L36" s="26">
        <v>0</v>
      </c>
      <c r="M36" s="26">
        <v>0</v>
      </c>
      <c r="N36" s="26">
        <v>0</v>
      </c>
      <c r="O36" s="26">
        <v>1000</v>
      </c>
      <c r="P36" s="15"/>
      <c r="Q36" s="16"/>
      <c r="R36" s="16"/>
      <c r="S36" s="355"/>
      <c r="T36" s="356"/>
      <c r="U36" s="357"/>
    </row>
    <row r="37" spans="1:21" s="366" customFormat="1" ht="24" customHeight="1">
      <c r="A37" s="358" t="s">
        <v>204</v>
      </c>
      <c r="B37" s="359" t="s">
        <v>1691</v>
      </c>
      <c r="C37" s="360"/>
      <c r="D37" s="360"/>
      <c r="E37" s="358"/>
      <c r="F37" s="361">
        <v>3601.8</v>
      </c>
      <c r="G37" s="361">
        <v>0</v>
      </c>
      <c r="H37" s="361">
        <v>0</v>
      </c>
      <c r="I37" s="361">
        <v>0</v>
      </c>
      <c r="J37" s="361">
        <v>3601.8</v>
      </c>
      <c r="K37" s="361">
        <v>0</v>
      </c>
      <c r="L37" s="361">
        <v>0</v>
      </c>
      <c r="M37" s="361">
        <v>0</v>
      </c>
      <c r="N37" s="361">
        <v>0</v>
      </c>
      <c r="O37" s="361">
        <v>1000</v>
      </c>
      <c r="P37" s="362"/>
      <c r="Q37" s="363"/>
      <c r="R37" s="363"/>
      <c r="S37" s="360"/>
      <c r="T37" s="364"/>
      <c r="U37" s="365"/>
    </row>
    <row r="38" spans="1:21" s="330" customFormat="1" ht="28.5" customHeight="1">
      <c r="A38" s="17">
        <v>1</v>
      </c>
      <c r="B38" s="18" t="s">
        <v>1692</v>
      </c>
      <c r="C38" s="19" t="s">
        <v>708</v>
      </c>
      <c r="D38" s="19"/>
      <c r="E38" s="17">
        <v>2010</v>
      </c>
      <c r="F38" s="21">
        <v>199.9</v>
      </c>
      <c r="G38" s="329"/>
      <c r="H38" s="33"/>
      <c r="I38" s="21"/>
      <c r="J38" s="23">
        <v>199.9</v>
      </c>
      <c r="K38" s="24">
        <v>0</v>
      </c>
      <c r="L38" s="23"/>
      <c r="M38" s="25"/>
      <c r="N38" s="25"/>
      <c r="O38" s="23">
        <v>150</v>
      </c>
      <c r="P38" s="23"/>
      <c r="Q38" s="25"/>
      <c r="R38" s="25"/>
      <c r="S38" s="18" t="s">
        <v>1476</v>
      </c>
      <c r="T38" s="367"/>
      <c r="U38" s="368"/>
    </row>
    <row r="39" spans="1:21" s="330" customFormat="1" ht="25.5" customHeight="1">
      <c r="A39" s="17">
        <v>2</v>
      </c>
      <c r="B39" s="18" t="s">
        <v>1693</v>
      </c>
      <c r="C39" s="19" t="s">
        <v>708</v>
      </c>
      <c r="D39" s="19"/>
      <c r="E39" s="17">
        <v>2010</v>
      </c>
      <c r="F39" s="21">
        <v>192.4</v>
      </c>
      <c r="G39" s="329"/>
      <c r="H39" s="33"/>
      <c r="I39" s="21"/>
      <c r="J39" s="23">
        <v>192.4</v>
      </c>
      <c r="K39" s="24">
        <v>0</v>
      </c>
      <c r="L39" s="23"/>
      <c r="M39" s="25"/>
      <c r="N39" s="25"/>
      <c r="O39" s="23">
        <v>150</v>
      </c>
      <c r="P39" s="23"/>
      <c r="Q39" s="25"/>
      <c r="R39" s="25"/>
      <c r="S39" s="18" t="s">
        <v>1476</v>
      </c>
      <c r="T39" s="367"/>
      <c r="U39" s="368"/>
    </row>
    <row r="40" spans="1:21" s="330" customFormat="1" ht="39" customHeight="1">
      <c r="A40" s="17">
        <v>3</v>
      </c>
      <c r="B40" s="18" t="s">
        <v>1694</v>
      </c>
      <c r="C40" s="19" t="s">
        <v>708</v>
      </c>
      <c r="D40" s="19"/>
      <c r="E40" s="17">
        <v>2008</v>
      </c>
      <c r="F40" s="21">
        <v>3209.5</v>
      </c>
      <c r="G40" s="329"/>
      <c r="H40" s="33"/>
      <c r="I40" s="21"/>
      <c r="J40" s="23">
        <v>3209.5</v>
      </c>
      <c r="K40" s="24">
        <v>0</v>
      </c>
      <c r="L40" s="23"/>
      <c r="M40" s="25"/>
      <c r="N40" s="25"/>
      <c r="O40" s="23">
        <v>200</v>
      </c>
      <c r="P40" s="23"/>
      <c r="Q40" s="25"/>
      <c r="R40" s="25"/>
      <c r="S40" s="18" t="s">
        <v>1476</v>
      </c>
      <c r="T40" s="367"/>
      <c r="U40" s="368"/>
    </row>
    <row r="41" spans="1:21" s="330" customFormat="1" ht="28.5" customHeight="1">
      <c r="A41" s="17">
        <v>4</v>
      </c>
      <c r="B41" s="18" t="s">
        <v>1695</v>
      </c>
      <c r="C41" s="19" t="s">
        <v>708</v>
      </c>
      <c r="D41" s="19"/>
      <c r="E41" s="17">
        <v>2008</v>
      </c>
      <c r="F41" s="21">
        <v>369.4</v>
      </c>
      <c r="G41" s="329"/>
      <c r="H41" s="33"/>
      <c r="I41" s="21"/>
      <c r="J41" s="23">
        <v>369.4</v>
      </c>
      <c r="K41" s="24">
        <v>0</v>
      </c>
      <c r="L41" s="23"/>
      <c r="M41" s="25"/>
      <c r="N41" s="25"/>
      <c r="O41" s="23">
        <v>150</v>
      </c>
      <c r="P41" s="23"/>
      <c r="Q41" s="25"/>
      <c r="R41" s="25"/>
      <c r="S41" s="18" t="s">
        <v>1476</v>
      </c>
      <c r="T41" s="367"/>
      <c r="U41" s="368"/>
    </row>
    <row r="42" spans="1:21" s="330" customFormat="1" ht="23.25" customHeight="1">
      <c r="A42" s="17">
        <v>5</v>
      </c>
      <c r="B42" s="18" t="s">
        <v>1682</v>
      </c>
      <c r="C42" s="19" t="s">
        <v>708</v>
      </c>
      <c r="D42" s="19"/>
      <c r="E42" s="17">
        <v>2010</v>
      </c>
      <c r="F42" s="21">
        <v>198</v>
      </c>
      <c r="G42" s="329"/>
      <c r="H42" s="33"/>
      <c r="I42" s="21"/>
      <c r="J42" s="23">
        <v>198</v>
      </c>
      <c r="K42" s="24">
        <v>0</v>
      </c>
      <c r="L42" s="23"/>
      <c r="M42" s="25"/>
      <c r="N42" s="25"/>
      <c r="O42" s="23">
        <v>150</v>
      </c>
      <c r="P42" s="23"/>
      <c r="Q42" s="25"/>
      <c r="R42" s="25"/>
      <c r="S42" s="18" t="s">
        <v>1476</v>
      </c>
      <c r="T42" s="367"/>
      <c r="U42" s="368"/>
    </row>
    <row r="43" spans="1:21" s="330" customFormat="1" ht="32.25" customHeight="1">
      <c r="A43" s="27">
        <v>6</v>
      </c>
      <c r="B43" s="28" t="s">
        <v>1364</v>
      </c>
      <c r="C43" s="29" t="s">
        <v>708</v>
      </c>
      <c r="D43" s="29"/>
      <c r="E43" s="27">
        <v>2010</v>
      </c>
      <c r="F43" s="370">
        <v>1978.503</v>
      </c>
      <c r="G43" s="30"/>
      <c r="H43" s="370"/>
      <c r="I43" s="30"/>
      <c r="J43" s="31">
        <v>1978.503</v>
      </c>
      <c r="K43" s="32">
        <v>0</v>
      </c>
      <c r="L43" s="31"/>
      <c r="M43" s="42"/>
      <c r="N43" s="42"/>
      <c r="O43" s="31">
        <v>200</v>
      </c>
      <c r="P43" s="31"/>
      <c r="Q43" s="42"/>
      <c r="R43" s="42"/>
      <c r="S43" s="28" t="s">
        <v>1476</v>
      </c>
      <c r="T43" s="371"/>
      <c r="U43" s="372"/>
    </row>
    <row r="45" ht="12.75">
      <c r="C45" s="333" t="s">
        <v>1696</v>
      </c>
    </row>
    <row r="66" spans="4:20" ht="12.75">
      <c r="D66" s="332"/>
      <c r="E66" s="332"/>
      <c r="F66" s="332"/>
      <c r="G66" s="332"/>
      <c r="H66" s="308"/>
      <c r="I66" s="308"/>
      <c r="J66" s="308"/>
      <c r="K66" s="308"/>
      <c r="L66" s="308"/>
      <c r="M66" s="308"/>
      <c r="N66" s="308"/>
      <c r="O66" s="308"/>
      <c r="P66" s="308"/>
      <c r="Q66" s="308"/>
      <c r="R66" s="308"/>
      <c r="S66" s="308"/>
      <c r="T66" s="308"/>
    </row>
    <row r="67" spans="4:20" ht="12.75">
      <c r="D67" s="332"/>
      <c r="E67" s="332"/>
      <c r="F67" s="332"/>
      <c r="G67" s="332"/>
      <c r="H67" s="308"/>
      <c r="I67" s="308"/>
      <c r="J67" s="308"/>
      <c r="K67" s="308"/>
      <c r="L67" s="308"/>
      <c r="M67" s="308"/>
      <c r="N67" s="308"/>
      <c r="O67" s="308"/>
      <c r="P67" s="308"/>
      <c r="Q67" s="308"/>
      <c r="R67" s="308"/>
      <c r="S67" s="308"/>
      <c r="T67" s="308"/>
    </row>
    <row r="68" spans="4:20" ht="12.75">
      <c r="D68" s="332"/>
      <c r="E68" s="332"/>
      <c r="F68" s="332"/>
      <c r="G68" s="332"/>
      <c r="H68" s="308"/>
      <c r="I68" s="308"/>
      <c r="J68" s="308"/>
      <c r="K68" s="308"/>
      <c r="L68" s="308"/>
      <c r="M68" s="308"/>
      <c r="N68" s="308"/>
      <c r="O68" s="308"/>
      <c r="P68" s="308"/>
      <c r="Q68" s="308"/>
      <c r="R68" s="308"/>
      <c r="S68" s="308"/>
      <c r="T68" s="308"/>
    </row>
  </sheetData>
  <mergeCells count="17">
    <mergeCell ref="U5:U7"/>
    <mergeCell ref="H6:H7"/>
    <mergeCell ref="I6:I7"/>
    <mergeCell ref="H5:I5"/>
    <mergeCell ref="J5:J7"/>
    <mergeCell ref="K5:N7"/>
    <mergeCell ref="O5:R7"/>
    <mergeCell ref="A3:U3"/>
    <mergeCell ref="A2:U2"/>
    <mergeCell ref="A1:T1"/>
    <mergeCell ref="A5:A7"/>
    <mergeCell ref="B5:B7"/>
    <mergeCell ref="C5:C7"/>
    <mergeCell ref="D5:D7"/>
    <mergeCell ref="E5:E7"/>
    <mergeCell ref="F5:G7"/>
    <mergeCell ref="S5:S7"/>
  </mergeCells>
  <printOptions/>
  <pageMargins left="0.42" right="0.17" top="0.56" bottom="0.48" header="0.34" footer="0.24"/>
  <pageSetup horizontalDpi="600" verticalDpi="600" orientation="landscape" paperSize="9" r:id="rId1"/>
  <headerFooter alignWithMargins="0">
    <oddHeader>&amp;R&amp;"Times New Roman,Bold"&amp;12Biểu 10</oddHeader>
    <oddFooter xml:space="preserve">&amp;C&amp;"Times New Roman,Regular"&amp;12&amp;P+106 </oddFooter>
  </headerFooter>
</worksheet>
</file>

<file path=xl/worksheets/sheet8.xml><?xml version="1.0" encoding="utf-8"?>
<worksheet xmlns="http://schemas.openxmlformats.org/spreadsheetml/2006/main" xmlns:r="http://schemas.openxmlformats.org/officeDocument/2006/relationships">
  <sheetPr>
    <tabColor indexed="10"/>
  </sheetPr>
  <dimension ref="A1:O70"/>
  <sheetViews>
    <sheetView zoomScaleSheetLayoutView="100" workbookViewId="0" topLeftCell="A1">
      <selection activeCell="A2" sqref="A2:K2"/>
    </sheetView>
  </sheetViews>
  <sheetFormatPr defaultColWidth="9.140625" defaultRowHeight="12.75"/>
  <cols>
    <col min="1" max="1" width="5.00390625" style="332" customWidth="1"/>
    <col min="2" max="2" width="31.7109375" style="308" customWidth="1"/>
    <col min="3" max="3" width="11.7109375" style="333" customWidth="1"/>
    <col min="4" max="4" width="10.140625" style="333" customWidth="1"/>
    <col min="5" max="5" width="6.8515625" style="333" customWidth="1"/>
    <col min="6" max="6" width="11.28125" style="334" bestFit="1" customWidth="1"/>
    <col min="7" max="7" width="9.421875" style="335" customWidth="1"/>
    <col min="8" max="8" width="10.421875" style="335" customWidth="1"/>
    <col min="9" max="9" width="9.421875" style="335" customWidth="1"/>
    <col min="10" max="10" width="11.00390625" style="335" customWidth="1"/>
    <col min="11" max="11" width="23.28125" style="332" customWidth="1"/>
    <col min="12" max="13" width="9.140625" style="380" customWidth="1"/>
    <col min="14" max="16384" width="9.140625" style="308" customWidth="1"/>
  </cols>
  <sheetData>
    <row r="1" spans="1:13" s="301" customFormat="1" ht="39" customHeight="1">
      <c r="A1" s="120" t="s">
        <v>141</v>
      </c>
      <c r="B1" s="124"/>
      <c r="C1" s="124"/>
      <c r="D1" s="124"/>
      <c r="E1" s="124"/>
      <c r="F1" s="124"/>
      <c r="G1" s="124"/>
      <c r="H1" s="124"/>
      <c r="I1" s="124"/>
      <c r="J1" s="124"/>
      <c r="K1" s="124"/>
      <c r="L1" s="376"/>
      <c r="M1" s="376"/>
    </row>
    <row r="2" spans="1:15" s="301" customFormat="1" ht="15.75" customHeight="1">
      <c r="A2" s="337" t="str">
        <f>+'Bieu so 4'!A3</f>
        <v>                   (Kèm theo Quyết định số: 41/2010/QĐ-UBND ngày 29/12/2010 của UBND tỉnh Vĩnh Phúc)</v>
      </c>
      <c r="B2" s="337"/>
      <c r="C2" s="337"/>
      <c r="D2" s="337"/>
      <c r="E2" s="337"/>
      <c r="F2" s="337"/>
      <c r="G2" s="337"/>
      <c r="H2" s="337"/>
      <c r="I2" s="337"/>
      <c r="J2" s="337"/>
      <c r="K2" s="337"/>
      <c r="L2" s="377"/>
      <c r="M2" s="377"/>
      <c r="N2" s="378"/>
      <c r="O2" s="378"/>
    </row>
    <row r="3" spans="1:15" s="301" customFormat="1" ht="15.75" customHeight="1">
      <c r="A3" s="302"/>
      <c r="B3" s="302"/>
      <c r="C3" s="302"/>
      <c r="D3" s="302"/>
      <c r="E3" s="302"/>
      <c r="F3" s="302"/>
      <c r="G3" s="302"/>
      <c r="H3" s="302"/>
      <c r="I3" s="302"/>
      <c r="J3" s="302"/>
      <c r="K3" s="302"/>
      <c r="L3" s="377"/>
      <c r="M3" s="377"/>
      <c r="N3" s="378"/>
      <c r="O3" s="378"/>
    </row>
    <row r="4" spans="1:11" ht="20.25" customHeight="1">
      <c r="A4" s="303"/>
      <c r="B4" s="44"/>
      <c r="C4" s="45"/>
      <c r="D4" s="45"/>
      <c r="E4" s="45"/>
      <c r="F4" s="304"/>
      <c r="G4" s="305"/>
      <c r="H4" s="379" t="s">
        <v>481</v>
      </c>
      <c r="I4" s="379"/>
      <c r="J4" s="307" t="str">
        <f>'Bieu so 10'!S4</f>
        <v>Đơn vị tính: Triệu đồng</v>
      </c>
      <c r="K4" s="307"/>
    </row>
    <row r="5" spans="1:13" s="383" customFormat="1" ht="30.75" customHeight="1">
      <c r="A5" s="309" t="s">
        <v>1541</v>
      </c>
      <c r="B5" s="310" t="s">
        <v>591</v>
      </c>
      <c r="C5" s="309" t="s">
        <v>189</v>
      </c>
      <c r="D5" s="309" t="s">
        <v>482</v>
      </c>
      <c r="E5" s="121" t="s">
        <v>1542</v>
      </c>
      <c r="F5" s="118" t="s">
        <v>1107</v>
      </c>
      <c r="G5" s="118" t="s">
        <v>1544</v>
      </c>
      <c r="H5" s="118" t="s">
        <v>678</v>
      </c>
      <c r="I5" s="118" t="s">
        <v>194</v>
      </c>
      <c r="J5" s="311" t="s">
        <v>236</v>
      </c>
      <c r="K5" s="381" t="s">
        <v>195</v>
      </c>
      <c r="L5" s="348"/>
      <c r="M5" s="382"/>
    </row>
    <row r="6" spans="1:13" s="383" customFormat="1" ht="9" customHeight="1">
      <c r="A6" s="317"/>
      <c r="B6" s="318"/>
      <c r="C6" s="317"/>
      <c r="D6" s="317"/>
      <c r="E6" s="122"/>
      <c r="F6" s="384"/>
      <c r="G6" s="384"/>
      <c r="H6" s="384"/>
      <c r="I6" s="384"/>
      <c r="J6" s="319"/>
      <c r="K6" s="381"/>
      <c r="L6" s="348"/>
      <c r="M6" s="382"/>
    </row>
    <row r="7" spans="1:13" s="383" customFormat="1" ht="30" customHeight="1">
      <c r="A7" s="322"/>
      <c r="B7" s="322"/>
      <c r="C7" s="322"/>
      <c r="D7" s="322"/>
      <c r="E7" s="123"/>
      <c r="F7" s="119"/>
      <c r="G7" s="119"/>
      <c r="H7" s="119"/>
      <c r="I7" s="119"/>
      <c r="J7" s="323"/>
      <c r="K7" s="381"/>
      <c r="L7" s="348"/>
      <c r="M7" s="382"/>
    </row>
    <row r="8" spans="1:13" s="327" customFormat="1" ht="21" customHeight="1">
      <c r="A8" s="325"/>
      <c r="B8" s="326" t="s">
        <v>201</v>
      </c>
      <c r="C8" s="326"/>
      <c r="D8" s="326"/>
      <c r="E8" s="326"/>
      <c r="F8" s="10"/>
      <c r="G8" s="10"/>
      <c r="H8" s="10"/>
      <c r="I8" s="10"/>
      <c r="J8" s="9">
        <v>5000</v>
      </c>
      <c r="K8" s="10"/>
      <c r="L8" s="385"/>
      <c r="M8" s="386"/>
    </row>
    <row r="9" spans="1:13" s="390" customFormat="1" ht="19.5" customHeight="1">
      <c r="A9" s="11" t="s">
        <v>204</v>
      </c>
      <c r="B9" s="12" t="s">
        <v>483</v>
      </c>
      <c r="C9" s="13"/>
      <c r="D9" s="13"/>
      <c r="E9" s="14"/>
      <c r="F9" s="26"/>
      <c r="G9" s="26"/>
      <c r="H9" s="26"/>
      <c r="I9" s="26"/>
      <c r="J9" s="387">
        <v>226.8</v>
      </c>
      <c r="K9" s="17" t="s">
        <v>484</v>
      </c>
      <c r="L9" s="388"/>
      <c r="M9" s="389"/>
    </row>
    <row r="10" spans="1:13" s="390" customFormat="1" ht="19.5" customHeight="1">
      <c r="A10" s="358">
        <v>1</v>
      </c>
      <c r="B10" s="359" t="s">
        <v>485</v>
      </c>
      <c r="C10" s="391"/>
      <c r="D10" s="391"/>
      <c r="E10" s="392"/>
      <c r="F10" s="361"/>
      <c r="G10" s="361"/>
      <c r="H10" s="361"/>
      <c r="I10" s="361"/>
      <c r="J10" s="393">
        <v>197.2</v>
      </c>
      <c r="K10" s="13"/>
      <c r="L10" s="388"/>
      <c r="M10" s="389"/>
    </row>
    <row r="11" spans="1:13" s="398" customFormat="1" ht="19.5" customHeight="1">
      <c r="A11" s="17" t="s">
        <v>702</v>
      </c>
      <c r="B11" s="18" t="s">
        <v>486</v>
      </c>
      <c r="C11" s="19" t="s">
        <v>707</v>
      </c>
      <c r="D11" s="394">
        <v>10</v>
      </c>
      <c r="E11" s="14"/>
      <c r="F11" s="21"/>
      <c r="G11" s="33"/>
      <c r="H11" s="23"/>
      <c r="I11" s="23"/>
      <c r="J11" s="395">
        <v>63</v>
      </c>
      <c r="K11" s="17"/>
      <c r="L11" s="396"/>
      <c r="M11" s="397"/>
    </row>
    <row r="12" spans="1:13" s="398" customFormat="1" ht="19.5" customHeight="1">
      <c r="A12" s="17" t="s">
        <v>704</v>
      </c>
      <c r="B12" s="18" t="s">
        <v>487</v>
      </c>
      <c r="C12" s="19" t="s">
        <v>707</v>
      </c>
      <c r="D12" s="399">
        <f>D13+D14</f>
        <v>42.6</v>
      </c>
      <c r="E12" s="14"/>
      <c r="F12" s="21"/>
      <c r="G12" s="33"/>
      <c r="H12" s="23"/>
      <c r="I12" s="23"/>
      <c r="J12" s="395">
        <v>71.1</v>
      </c>
      <c r="K12" s="17"/>
      <c r="L12" s="396"/>
      <c r="M12" s="397"/>
    </row>
    <row r="13" spans="1:13" s="408" customFormat="1" ht="19.5" customHeight="1">
      <c r="A13" s="400"/>
      <c r="B13" s="156" t="s">
        <v>488</v>
      </c>
      <c r="C13" s="401" t="s">
        <v>707</v>
      </c>
      <c r="D13" s="402">
        <v>40</v>
      </c>
      <c r="E13" s="392"/>
      <c r="F13" s="403"/>
      <c r="G13" s="157"/>
      <c r="H13" s="404"/>
      <c r="I13" s="404"/>
      <c r="J13" s="405">
        <v>68</v>
      </c>
      <c r="K13" s="400"/>
      <c r="L13" s="406"/>
      <c r="M13" s="407"/>
    </row>
    <row r="14" spans="1:13" s="408" customFormat="1" ht="19.5" customHeight="1">
      <c r="A14" s="400"/>
      <c r="B14" s="156" t="s">
        <v>489</v>
      </c>
      <c r="C14" s="401" t="s">
        <v>707</v>
      </c>
      <c r="D14" s="402">
        <v>2.6</v>
      </c>
      <c r="E14" s="392"/>
      <c r="F14" s="403"/>
      <c r="G14" s="157"/>
      <c r="H14" s="404"/>
      <c r="I14" s="404"/>
      <c r="J14" s="405">
        <v>3.1</v>
      </c>
      <c r="K14" s="400"/>
      <c r="L14" s="406"/>
      <c r="M14" s="407"/>
    </row>
    <row r="15" spans="1:13" s="408" customFormat="1" ht="19.5" customHeight="1">
      <c r="A15" s="400"/>
      <c r="B15" s="156" t="s">
        <v>490</v>
      </c>
      <c r="C15" s="401" t="s">
        <v>707</v>
      </c>
      <c r="D15" s="409"/>
      <c r="E15" s="392"/>
      <c r="F15" s="403"/>
      <c r="G15" s="157"/>
      <c r="H15" s="404"/>
      <c r="I15" s="404"/>
      <c r="J15" s="405"/>
      <c r="K15" s="400"/>
      <c r="L15" s="406"/>
      <c r="M15" s="407"/>
    </row>
    <row r="16" spans="1:13" s="398" customFormat="1" ht="19.5" customHeight="1">
      <c r="A16" s="17" t="s">
        <v>401</v>
      </c>
      <c r="B16" s="18" t="s">
        <v>491</v>
      </c>
      <c r="C16" s="19" t="s">
        <v>707</v>
      </c>
      <c r="D16" s="394"/>
      <c r="E16" s="14"/>
      <c r="F16" s="21"/>
      <c r="G16" s="33"/>
      <c r="H16" s="23"/>
      <c r="I16" s="23"/>
      <c r="J16" s="395"/>
      <c r="K16" s="17"/>
      <c r="L16" s="396"/>
      <c r="M16" s="397"/>
    </row>
    <row r="17" spans="1:13" s="398" customFormat="1" ht="19.5" customHeight="1">
      <c r="A17" s="17"/>
      <c r="B17" s="18" t="s">
        <v>492</v>
      </c>
      <c r="C17" s="19" t="s">
        <v>707</v>
      </c>
      <c r="D17" s="394"/>
      <c r="E17" s="14"/>
      <c r="F17" s="21"/>
      <c r="G17" s="33"/>
      <c r="H17" s="23"/>
      <c r="I17" s="23"/>
      <c r="J17" s="395"/>
      <c r="K17" s="17"/>
      <c r="L17" s="396"/>
      <c r="M17" s="397"/>
    </row>
    <row r="18" spans="1:13" s="398" customFormat="1" ht="19.5" customHeight="1">
      <c r="A18" s="17"/>
      <c r="B18" s="18" t="s">
        <v>493</v>
      </c>
      <c r="C18" s="19" t="s">
        <v>707</v>
      </c>
      <c r="D18" s="394"/>
      <c r="E18" s="14"/>
      <c r="F18" s="21"/>
      <c r="G18" s="33"/>
      <c r="H18" s="23"/>
      <c r="I18" s="23"/>
      <c r="J18" s="395"/>
      <c r="K18" s="17"/>
      <c r="L18" s="396"/>
      <c r="M18" s="397"/>
    </row>
    <row r="19" spans="1:13" s="398" customFormat="1" ht="19.5" customHeight="1">
      <c r="A19" s="17" t="s">
        <v>1593</v>
      </c>
      <c r="B19" s="18" t="s">
        <v>494</v>
      </c>
      <c r="C19" s="19" t="s">
        <v>707</v>
      </c>
      <c r="D19" s="399">
        <v>630.8</v>
      </c>
      <c r="E19" s="14"/>
      <c r="F19" s="21"/>
      <c r="G19" s="33"/>
      <c r="H19" s="23"/>
      <c r="I19" s="23"/>
      <c r="J19" s="395">
        <v>63.1</v>
      </c>
      <c r="K19" s="17"/>
      <c r="L19" s="396"/>
      <c r="M19" s="397"/>
    </row>
    <row r="20" spans="1:13" s="398" customFormat="1" ht="13.5">
      <c r="A20" s="358">
        <v>2</v>
      </c>
      <c r="B20" s="359" t="s">
        <v>495</v>
      </c>
      <c r="C20" s="360"/>
      <c r="D20" s="362"/>
      <c r="E20" s="410"/>
      <c r="F20" s="393"/>
      <c r="G20" s="361"/>
      <c r="H20" s="362"/>
      <c r="I20" s="362"/>
      <c r="J20" s="411">
        <v>3.9</v>
      </c>
      <c r="K20" s="17"/>
      <c r="L20" s="396"/>
      <c r="M20" s="397"/>
    </row>
    <row r="21" spans="1:13" s="398" customFormat="1" ht="27">
      <c r="A21" s="358">
        <v>3</v>
      </c>
      <c r="B21" s="359" t="s">
        <v>496</v>
      </c>
      <c r="C21" s="360"/>
      <c r="D21" s="362"/>
      <c r="E21" s="410"/>
      <c r="F21" s="393"/>
      <c r="G21" s="361"/>
      <c r="H21" s="362"/>
      <c r="I21" s="362"/>
      <c r="J21" s="411">
        <v>9.9</v>
      </c>
      <c r="K21" s="17"/>
      <c r="L21" s="396"/>
      <c r="M21" s="397"/>
    </row>
    <row r="22" spans="1:13" s="398" customFormat="1" ht="19.5" customHeight="1">
      <c r="A22" s="358">
        <v>4</v>
      </c>
      <c r="B22" s="359" t="s">
        <v>497</v>
      </c>
      <c r="C22" s="360"/>
      <c r="D22" s="362"/>
      <c r="E22" s="410"/>
      <c r="F22" s="393"/>
      <c r="G22" s="361"/>
      <c r="H22" s="362"/>
      <c r="I22" s="362"/>
      <c r="J22" s="411">
        <v>15.8</v>
      </c>
      <c r="K22" s="17"/>
      <c r="L22" s="396"/>
      <c r="M22" s="397"/>
    </row>
    <row r="23" spans="1:13" s="390" customFormat="1" ht="19.5" customHeight="1">
      <c r="A23" s="11" t="s">
        <v>210</v>
      </c>
      <c r="B23" s="12" t="s">
        <v>498</v>
      </c>
      <c r="C23" s="13"/>
      <c r="D23" s="15"/>
      <c r="E23" s="14"/>
      <c r="F23" s="15"/>
      <c r="G23" s="15"/>
      <c r="H23" s="15"/>
      <c r="I23" s="15"/>
      <c r="J23" s="412">
        <v>235.6</v>
      </c>
      <c r="K23" s="17" t="s">
        <v>499</v>
      </c>
      <c r="L23" s="388"/>
      <c r="M23" s="389"/>
    </row>
    <row r="24" spans="1:13" s="390" customFormat="1" ht="19.5" customHeight="1">
      <c r="A24" s="358">
        <v>1</v>
      </c>
      <c r="B24" s="413" t="s">
        <v>485</v>
      </c>
      <c r="C24" s="391"/>
      <c r="D24" s="414"/>
      <c r="E24" s="392"/>
      <c r="F24" s="362"/>
      <c r="G24" s="362"/>
      <c r="H24" s="362"/>
      <c r="I24" s="362"/>
      <c r="J24" s="415">
        <v>204.9</v>
      </c>
      <c r="K24" s="17"/>
      <c r="L24" s="388"/>
      <c r="M24" s="389"/>
    </row>
    <row r="25" spans="1:13" s="390" customFormat="1" ht="19.5" customHeight="1">
      <c r="A25" s="17" t="s">
        <v>702</v>
      </c>
      <c r="B25" s="18" t="s">
        <v>486</v>
      </c>
      <c r="C25" s="17" t="s">
        <v>277</v>
      </c>
      <c r="D25" s="394">
        <v>3</v>
      </c>
      <c r="E25" s="14"/>
      <c r="F25" s="23"/>
      <c r="G25" s="23"/>
      <c r="H25" s="23"/>
      <c r="I25" s="23"/>
      <c r="J25" s="395">
        <v>18.9</v>
      </c>
      <c r="K25" s="17"/>
      <c r="L25" s="388"/>
      <c r="M25" s="389"/>
    </row>
    <row r="26" spans="1:13" s="390" customFormat="1" ht="19.5" customHeight="1">
      <c r="A26" s="17" t="s">
        <v>704</v>
      </c>
      <c r="B26" s="18" t="s">
        <v>487</v>
      </c>
      <c r="C26" s="17" t="s">
        <v>277</v>
      </c>
      <c r="D26" s="394"/>
      <c r="E26" s="14"/>
      <c r="F26" s="23"/>
      <c r="G26" s="23"/>
      <c r="H26" s="23"/>
      <c r="I26" s="23"/>
      <c r="J26" s="395">
        <v>0</v>
      </c>
      <c r="K26" s="17"/>
      <c r="L26" s="388"/>
      <c r="M26" s="389"/>
    </row>
    <row r="27" spans="1:13" s="390" customFormat="1" ht="19.5" customHeight="1">
      <c r="A27" s="17"/>
      <c r="B27" s="18" t="s">
        <v>488</v>
      </c>
      <c r="C27" s="17" t="s">
        <v>277</v>
      </c>
      <c r="D27" s="394"/>
      <c r="E27" s="14"/>
      <c r="F27" s="23"/>
      <c r="G27" s="23"/>
      <c r="H27" s="23"/>
      <c r="I27" s="23"/>
      <c r="J27" s="395"/>
      <c r="K27" s="17"/>
      <c r="L27" s="388"/>
      <c r="M27" s="389"/>
    </row>
    <row r="28" spans="1:13" s="390" customFormat="1" ht="19.5" customHeight="1">
      <c r="A28" s="17"/>
      <c r="B28" s="18" t="s">
        <v>489</v>
      </c>
      <c r="C28" s="17" t="s">
        <v>277</v>
      </c>
      <c r="D28" s="394"/>
      <c r="E28" s="14"/>
      <c r="F28" s="23"/>
      <c r="G28" s="23"/>
      <c r="H28" s="23"/>
      <c r="I28" s="23"/>
      <c r="J28" s="395"/>
      <c r="K28" s="17"/>
      <c r="L28" s="388"/>
      <c r="M28" s="389"/>
    </row>
    <row r="29" spans="1:13" s="390" customFormat="1" ht="19.5" customHeight="1">
      <c r="A29" s="17"/>
      <c r="B29" s="18" t="s">
        <v>490</v>
      </c>
      <c r="C29" s="17" t="s">
        <v>277</v>
      </c>
      <c r="D29" s="394"/>
      <c r="E29" s="14"/>
      <c r="F29" s="23"/>
      <c r="G29" s="23"/>
      <c r="H29" s="23"/>
      <c r="I29" s="23"/>
      <c r="J29" s="395"/>
      <c r="K29" s="17"/>
      <c r="L29" s="388"/>
      <c r="M29" s="389"/>
    </row>
    <row r="30" spans="1:13" s="390" customFormat="1" ht="19.5" customHeight="1">
      <c r="A30" s="17" t="s">
        <v>401</v>
      </c>
      <c r="B30" s="18" t="s">
        <v>491</v>
      </c>
      <c r="C30" s="17" t="s">
        <v>277</v>
      </c>
      <c r="D30" s="394"/>
      <c r="E30" s="14"/>
      <c r="F30" s="23"/>
      <c r="G30" s="23"/>
      <c r="H30" s="23"/>
      <c r="I30" s="23"/>
      <c r="J30" s="395">
        <v>0</v>
      </c>
      <c r="K30" s="17"/>
      <c r="L30" s="388"/>
      <c r="M30" s="389"/>
    </row>
    <row r="31" spans="1:13" s="418" customFormat="1" ht="19.5" customHeight="1">
      <c r="A31" s="400"/>
      <c r="B31" s="156" t="s">
        <v>492</v>
      </c>
      <c r="C31" s="400" t="s">
        <v>277</v>
      </c>
      <c r="D31" s="409"/>
      <c r="E31" s="392"/>
      <c r="F31" s="404"/>
      <c r="G31" s="404"/>
      <c r="H31" s="404"/>
      <c r="I31" s="404"/>
      <c r="J31" s="405"/>
      <c r="K31" s="400"/>
      <c r="L31" s="416"/>
      <c r="M31" s="417"/>
    </row>
    <row r="32" spans="1:13" s="418" customFormat="1" ht="19.5" customHeight="1">
      <c r="A32" s="400"/>
      <c r="B32" s="156" t="s">
        <v>493</v>
      </c>
      <c r="C32" s="400" t="s">
        <v>277</v>
      </c>
      <c r="D32" s="419"/>
      <c r="E32" s="392"/>
      <c r="F32" s="404"/>
      <c r="G32" s="404"/>
      <c r="H32" s="404"/>
      <c r="I32" s="404"/>
      <c r="J32" s="405">
        <v>0</v>
      </c>
      <c r="K32" s="400"/>
      <c r="L32" s="416"/>
      <c r="M32" s="417"/>
    </row>
    <row r="33" spans="1:13" s="390" customFormat="1" ht="19.5" customHeight="1">
      <c r="A33" s="17" t="s">
        <v>1593</v>
      </c>
      <c r="B33" s="18" t="s">
        <v>494</v>
      </c>
      <c r="C33" s="17" t="s">
        <v>277</v>
      </c>
      <c r="D33" s="394">
        <v>1860</v>
      </c>
      <c r="E33" s="14"/>
      <c r="F33" s="23"/>
      <c r="G33" s="23"/>
      <c r="H33" s="23"/>
      <c r="I33" s="23"/>
      <c r="J33" s="395">
        <v>186</v>
      </c>
      <c r="K33" s="17"/>
      <c r="L33" s="388"/>
      <c r="M33" s="389"/>
    </row>
    <row r="34" spans="1:13" s="390" customFormat="1" ht="13.5">
      <c r="A34" s="17" t="s">
        <v>1593</v>
      </c>
      <c r="B34" s="359" t="s">
        <v>495</v>
      </c>
      <c r="C34" s="400"/>
      <c r="D34" s="409"/>
      <c r="E34" s="392"/>
      <c r="F34" s="404"/>
      <c r="G34" s="404"/>
      <c r="H34" s="404"/>
      <c r="I34" s="404"/>
      <c r="J34" s="411">
        <v>4.1</v>
      </c>
      <c r="K34" s="17"/>
      <c r="L34" s="388"/>
      <c r="M34" s="389"/>
    </row>
    <row r="35" spans="1:13" s="390" customFormat="1" ht="30.75" customHeight="1">
      <c r="A35" s="358">
        <v>2</v>
      </c>
      <c r="B35" s="359" t="s">
        <v>496</v>
      </c>
      <c r="C35" s="400"/>
      <c r="D35" s="409"/>
      <c r="E35" s="392"/>
      <c r="F35" s="404"/>
      <c r="G35" s="404"/>
      <c r="H35" s="404"/>
      <c r="I35" s="404"/>
      <c r="J35" s="411">
        <v>10.2</v>
      </c>
      <c r="K35" s="17"/>
      <c r="L35" s="388"/>
      <c r="M35" s="389"/>
    </row>
    <row r="36" spans="1:13" s="390" customFormat="1" ht="19.5" customHeight="1">
      <c r="A36" s="358">
        <v>3</v>
      </c>
      <c r="B36" s="359" t="s">
        <v>497</v>
      </c>
      <c r="C36" s="400"/>
      <c r="D36" s="409"/>
      <c r="E36" s="392"/>
      <c r="F36" s="404"/>
      <c r="G36" s="404"/>
      <c r="H36" s="404"/>
      <c r="I36" s="404"/>
      <c r="J36" s="411">
        <v>16.4</v>
      </c>
      <c r="K36" s="17"/>
      <c r="L36" s="388"/>
      <c r="M36" s="389"/>
    </row>
    <row r="37" spans="1:13" s="390" customFormat="1" ht="19.5" customHeight="1">
      <c r="A37" s="11" t="s">
        <v>662</v>
      </c>
      <c r="B37" s="12" t="s">
        <v>500</v>
      </c>
      <c r="C37" s="13"/>
      <c r="D37" s="420"/>
      <c r="E37" s="14"/>
      <c r="F37" s="15"/>
      <c r="G37" s="15"/>
      <c r="H37" s="15"/>
      <c r="I37" s="15"/>
      <c r="J37" s="421">
        <v>1389.1</v>
      </c>
      <c r="K37" s="19" t="s">
        <v>501</v>
      </c>
      <c r="L37" s="388"/>
      <c r="M37" s="389"/>
    </row>
    <row r="38" spans="1:13" s="390" customFormat="1" ht="19.5" customHeight="1">
      <c r="A38" s="358">
        <v>1</v>
      </c>
      <c r="B38" s="413" t="s">
        <v>485</v>
      </c>
      <c r="C38" s="391"/>
      <c r="D38" s="414"/>
      <c r="E38" s="392"/>
      <c r="F38" s="362"/>
      <c r="G38" s="362"/>
      <c r="H38" s="362"/>
      <c r="I38" s="404"/>
      <c r="J38" s="422">
        <v>560.1</v>
      </c>
      <c r="K38" s="17"/>
      <c r="L38" s="388"/>
      <c r="M38" s="389"/>
    </row>
    <row r="39" spans="1:13" s="398" customFormat="1" ht="19.5" customHeight="1">
      <c r="A39" s="17" t="s">
        <v>702</v>
      </c>
      <c r="B39" s="18" t="s">
        <v>486</v>
      </c>
      <c r="C39" s="19" t="s">
        <v>1638</v>
      </c>
      <c r="D39" s="394">
        <v>30</v>
      </c>
      <c r="E39" s="14"/>
      <c r="F39" s="395"/>
      <c r="G39" s="33"/>
      <c r="H39" s="24"/>
      <c r="I39" s="23"/>
      <c r="J39" s="423">
        <v>189</v>
      </c>
      <c r="K39" s="19"/>
      <c r="L39" s="396"/>
      <c r="M39" s="397"/>
    </row>
    <row r="40" spans="1:13" s="398" customFormat="1" ht="19.5" customHeight="1">
      <c r="A40" s="17" t="s">
        <v>704</v>
      </c>
      <c r="B40" s="18" t="s">
        <v>487</v>
      </c>
      <c r="C40" s="19" t="s">
        <v>1638</v>
      </c>
      <c r="D40" s="394">
        <f>D41+D42</f>
        <v>178.7</v>
      </c>
      <c r="E40" s="17"/>
      <c r="F40" s="395"/>
      <c r="G40" s="395"/>
      <c r="H40" s="24"/>
      <c r="I40" s="23"/>
      <c r="J40" s="423">
        <v>279.28</v>
      </c>
      <c r="K40" s="19"/>
      <c r="L40" s="396"/>
      <c r="M40" s="397"/>
    </row>
    <row r="41" spans="1:13" s="408" customFormat="1" ht="19.5" customHeight="1">
      <c r="A41" s="17"/>
      <c r="B41" s="156" t="s">
        <v>488</v>
      </c>
      <c r="C41" s="401" t="s">
        <v>1638</v>
      </c>
      <c r="D41" s="402">
        <v>130</v>
      </c>
      <c r="E41" s="400"/>
      <c r="F41" s="405"/>
      <c r="G41" s="405"/>
      <c r="H41" s="424"/>
      <c r="I41" s="404"/>
      <c r="J41" s="425">
        <v>221</v>
      </c>
      <c r="K41" s="401"/>
      <c r="L41" s="406"/>
      <c r="M41" s="407"/>
    </row>
    <row r="42" spans="1:13" s="408" customFormat="1" ht="19.5" customHeight="1">
      <c r="A42" s="400"/>
      <c r="B42" s="156" t="s">
        <v>489</v>
      </c>
      <c r="C42" s="401" t="s">
        <v>1638</v>
      </c>
      <c r="D42" s="402">
        <v>48.7</v>
      </c>
      <c r="E42" s="392"/>
      <c r="F42" s="404"/>
      <c r="G42" s="404"/>
      <c r="H42" s="424"/>
      <c r="I42" s="404"/>
      <c r="J42" s="425">
        <v>58.28</v>
      </c>
      <c r="K42" s="401"/>
      <c r="L42" s="406"/>
      <c r="M42" s="407"/>
    </row>
    <row r="43" spans="1:13" s="408" customFormat="1" ht="19.5" customHeight="1">
      <c r="A43" s="400"/>
      <c r="B43" s="156" t="s">
        <v>490</v>
      </c>
      <c r="C43" s="401" t="s">
        <v>1638</v>
      </c>
      <c r="D43" s="409"/>
      <c r="E43" s="392"/>
      <c r="F43" s="404"/>
      <c r="G43" s="404"/>
      <c r="H43" s="424"/>
      <c r="I43" s="404"/>
      <c r="J43" s="425"/>
      <c r="K43" s="401"/>
      <c r="L43" s="406"/>
      <c r="M43" s="407"/>
    </row>
    <row r="44" spans="1:13" s="398" customFormat="1" ht="19.5" customHeight="1">
      <c r="A44" s="17" t="s">
        <v>401</v>
      </c>
      <c r="B44" s="18" t="s">
        <v>491</v>
      </c>
      <c r="C44" s="19" t="s">
        <v>1638</v>
      </c>
      <c r="D44" s="399">
        <v>158.2</v>
      </c>
      <c r="E44" s="14"/>
      <c r="F44" s="23"/>
      <c r="G44" s="23"/>
      <c r="H44" s="24"/>
      <c r="I44" s="23"/>
      <c r="J44" s="423">
        <v>21.82</v>
      </c>
      <c r="K44" s="19"/>
      <c r="L44" s="396"/>
      <c r="M44" s="397"/>
    </row>
    <row r="45" spans="1:13" s="408" customFormat="1" ht="19.5" customHeight="1">
      <c r="A45" s="17"/>
      <c r="B45" s="156" t="s">
        <v>502</v>
      </c>
      <c r="C45" s="401"/>
      <c r="D45" s="402">
        <v>143.2</v>
      </c>
      <c r="E45" s="392"/>
      <c r="F45" s="404"/>
      <c r="G45" s="404"/>
      <c r="H45" s="424"/>
      <c r="I45" s="404"/>
      <c r="J45" s="425">
        <v>14.32</v>
      </c>
      <c r="K45" s="401"/>
      <c r="L45" s="406"/>
      <c r="M45" s="407"/>
    </row>
    <row r="46" spans="1:13" s="408" customFormat="1" ht="19.5" customHeight="1">
      <c r="A46" s="400"/>
      <c r="B46" s="156" t="s">
        <v>503</v>
      </c>
      <c r="C46" s="401"/>
      <c r="D46" s="402">
        <v>15</v>
      </c>
      <c r="E46" s="392"/>
      <c r="F46" s="404"/>
      <c r="G46" s="404"/>
      <c r="H46" s="424"/>
      <c r="I46" s="404"/>
      <c r="J46" s="425">
        <v>7.5</v>
      </c>
      <c r="K46" s="401"/>
      <c r="L46" s="406"/>
      <c r="M46" s="407"/>
    </row>
    <row r="47" spans="1:13" s="398" customFormat="1" ht="19.5" customHeight="1">
      <c r="A47" s="17" t="s">
        <v>1593</v>
      </c>
      <c r="B47" s="18" t="s">
        <v>494</v>
      </c>
      <c r="C47" s="19" t="s">
        <v>1638</v>
      </c>
      <c r="D47" s="399">
        <v>700</v>
      </c>
      <c r="E47" s="14"/>
      <c r="F47" s="23"/>
      <c r="G47" s="23"/>
      <c r="H47" s="24"/>
      <c r="I47" s="23"/>
      <c r="J47" s="395">
        <v>70</v>
      </c>
      <c r="K47" s="19"/>
      <c r="L47" s="396"/>
      <c r="M47" s="397"/>
    </row>
    <row r="48" spans="1:13" s="398" customFormat="1" ht="19.5" customHeight="1">
      <c r="A48" s="358">
        <v>2</v>
      </c>
      <c r="B48" s="359" t="s">
        <v>495</v>
      </c>
      <c r="C48" s="401"/>
      <c r="D48" s="409"/>
      <c r="E48" s="392"/>
      <c r="F48" s="404"/>
      <c r="G48" s="404"/>
      <c r="H48" s="424"/>
      <c r="I48" s="404"/>
      <c r="J48" s="411">
        <v>11.2</v>
      </c>
      <c r="K48" s="19"/>
      <c r="L48" s="396"/>
      <c r="M48" s="397"/>
    </row>
    <row r="49" spans="1:13" s="398" customFormat="1" ht="28.5" customHeight="1">
      <c r="A49" s="358">
        <v>3</v>
      </c>
      <c r="B49" s="359" t="s">
        <v>496</v>
      </c>
      <c r="C49" s="401"/>
      <c r="D49" s="409"/>
      <c r="E49" s="392"/>
      <c r="F49" s="404"/>
      <c r="G49" s="404"/>
      <c r="H49" s="424"/>
      <c r="I49" s="404"/>
      <c r="J49" s="411">
        <v>28</v>
      </c>
      <c r="K49" s="19"/>
      <c r="L49" s="396"/>
      <c r="M49" s="397"/>
    </row>
    <row r="50" spans="1:13" s="398" customFormat="1" ht="18" customHeight="1">
      <c r="A50" s="358">
        <v>4</v>
      </c>
      <c r="B50" s="359" t="s">
        <v>497</v>
      </c>
      <c r="C50" s="401"/>
      <c r="D50" s="409"/>
      <c r="E50" s="392"/>
      <c r="F50" s="404"/>
      <c r="G50" s="404"/>
      <c r="H50" s="424"/>
      <c r="I50" s="404"/>
      <c r="J50" s="411">
        <v>44.8</v>
      </c>
      <c r="K50" s="19"/>
      <c r="L50" s="396"/>
      <c r="M50" s="397"/>
    </row>
    <row r="51" spans="1:13" s="418" customFormat="1" ht="19.5" customHeight="1">
      <c r="A51" s="358">
        <v>5</v>
      </c>
      <c r="B51" s="359" t="s">
        <v>504</v>
      </c>
      <c r="C51" s="360"/>
      <c r="D51" s="414"/>
      <c r="E51" s="410"/>
      <c r="F51" s="362">
        <f>F52</f>
        <v>6060</v>
      </c>
      <c r="G51" s="362">
        <f>G52</f>
        <v>6060</v>
      </c>
      <c r="H51" s="362">
        <f>H52</f>
        <v>0</v>
      </c>
      <c r="I51" s="362">
        <f>I52</f>
        <v>6060</v>
      </c>
      <c r="J51" s="415">
        <v>745</v>
      </c>
      <c r="K51" s="360"/>
      <c r="L51" s="416"/>
      <c r="M51" s="417"/>
    </row>
    <row r="52" spans="1:13" s="398" customFormat="1" ht="33.75" customHeight="1">
      <c r="A52" s="17" t="s">
        <v>604</v>
      </c>
      <c r="B52" s="18" t="s">
        <v>1651</v>
      </c>
      <c r="C52" s="19" t="s">
        <v>1638</v>
      </c>
      <c r="D52" s="394" t="s">
        <v>464</v>
      </c>
      <c r="E52" s="14">
        <v>2011</v>
      </c>
      <c r="F52" s="23">
        <v>6060</v>
      </c>
      <c r="G52" s="23">
        <f>F52</f>
        <v>6060</v>
      </c>
      <c r="H52" s="24"/>
      <c r="I52" s="23">
        <f>G52</f>
        <v>6060</v>
      </c>
      <c r="J52" s="395">
        <v>745</v>
      </c>
      <c r="K52" s="19" t="s">
        <v>465</v>
      </c>
      <c r="L52" s="396"/>
      <c r="M52" s="397"/>
    </row>
    <row r="53" spans="1:13" s="398" customFormat="1" ht="19.5" customHeight="1">
      <c r="A53" s="11" t="s">
        <v>643</v>
      </c>
      <c r="B53" s="43" t="s">
        <v>466</v>
      </c>
      <c r="C53" s="19"/>
      <c r="D53" s="394"/>
      <c r="E53" s="14"/>
      <c r="F53" s="23"/>
      <c r="G53" s="23"/>
      <c r="H53" s="24"/>
      <c r="I53" s="23"/>
      <c r="J53" s="415">
        <v>12.5</v>
      </c>
      <c r="K53" s="19"/>
      <c r="L53" s="396"/>
      <c r="M53" s="397"/>
    </row>
    <row r="54" spans="1:13" s="398" customFormat="1" ht="19.5" customHeight="1">
      <c r="A54" s="11"/>
      <c r="B54" s="359" t="s">
        <v>467</v>
      </c>
      <c r="C54" s="19"/>
      <c r="D54" s="394"/>
      <c r="E54" s="14"/>
      <c r="F54" s="23"/>
      <c r="G54" s="23"/>
      <c r="H54" s="24"/>
      <c r="I54" s="23"/>
      <c r="J54" s="415">
        <v>12.5</v>
      </c>
      <c r="K54" s="19"/>
      <c r="L54" s="396"/>
      <c r="M54" s="397"/>
    </row>
    <row r="55" spans="1:13" s="398" customFormat="1" ht="30.75" customHeight="1">
      <c r="A55" s="11" t="s">
        <v>946</v>
      </c>
      <c r="B55" s="43" t="s">
        <v>468</v>
      </c>
      <c r="C55" s="19"/>
      <c r="D55" s="394"/>
      <c r="E55" s="14"/>
      <c r="F55" s="15">
        <f>SUM(F56:F62)</f>
        <v>157512.06100000002</v>
      </c>
      <c r="G55" s="15">
        <f>SUM(G56:G62)</f>
        <v>157512.06100000002</v>
      </c>
      <c r="H55" s="412">
        <f>SUM(H56:H62)</f>
        <v>313.5</v>
      </c>
      <c r="I55" s="412">
        <f>SUM(I56:I62)</f>
        <v>4520.405</v>
      </c>
      <c r="J55" s="15">
        <v>3136</v>
      </c>
      <c r="K55" s="19"/>
      <c r="L55" s="396"/>
      <c r="M55" s="397"/>
    </row>
    <row r="56" spans="1:13" s="398" customFormat="1" ht="38.25">
      <c r="A56" s="17">
        <v>1</v>
      </c>
      <c r="B56" s="426" t="s">
        <v>469</v>
      </c>
      <c r="C56" s="17" t="s">
        <v>277</v>
      </c>
      <c r="D56" s="17">
        <v>489</v>
      </c>
      <c r="E56" s="14">
        <v>2010</v>
      </c>
      <c r="F56" s="21">
        <v>39906.4</v>
      </c>
      <c r="G56" s="21">
        <f>F56</f>
        <v>39906.4</v>
      </c>
      <c r="H56" s="393"/>
      <c r="I56" s="393">
        <v>1558</v>
      </c>
      <c r="J56" s="33">
        <v>872</v>
      </c>
      <c r="K56" s="19" t="s">
        <v>1203</v>
      </c>
      <c r="L56" s="396"/>
      <c r="M56" s="397"/>
    </row>
    <row r="57" spans="1:13" s="398" customFormat="1" ht="38.25">
      <c r="A57" s="17">
        <v>2</v>
      </c>
      <c r="B57" s="426" t="s">
        <v>1204</v>
      </c>
      <c r="C57" s="17" t="s">
        <v>648</v>
      </c>
      <c r="D57" s="17">
        <v>190</v>
      </c>
      <c r="E57" s="14">
        <v>2010</v>
      </c>
      <c r="F57" s="403">
        <v>19514.5</v>
      </c>
      <c r="G57" s="21">
        <f>F57</f>
        <v>19514.5</v>
      </c>
      <c r="H57" s="393"/>
      <c r="I57" s="393">
        <v>388</v>
      </c>
      <c r="J57" s="33">
        <v>338</v>
      </c>
      <c r="K57" s="19" t="s">
        <v>1205</v>
      </c>
      <c r="L57" s="396"/>
      <c r="M57" s="397"/>
    </row>
    <row r="58" spans="1:13" s="398" customFormat="1" ht="38.25">
      <c r="A58" s="17">
        <v>3</v>
      </c>
      <c r="B58" s="426" t="s">
        <v>1206</v>
      </c>
      <c r="C58" s="19" t="s">
        <v>275</v>
      </c>
      <c r="D58" s="394">
        <v>87</v>
      </c>
      <c r="E58" s="14">
        <v>2010</v>
      </c>
      <c r="F58" s="21">
        <v>5159.2</v>
      </c>
      <c r="G58" s="21">
        <f>F58</f>
        <v>5159.2</v>
      </c>
      <c r="H58" s="393"/>
      <c r="I58" s="393">
        <v>156</v>
      </c>
      <c r="J58" s="33">
        <v>156</v>
      </c>
      <c r="K58" s="19" t="s">
        <v>1207</v>
      </c>
      <c r="L58" s="396"/>
      <c r="M58" s="397"/>
    </row>
    <row r="59" spans="1:13" s="398" customFormat="1" ht="25.5">
      <c r="A59" s="17">
        <v>4</v>
      </c>
      <c r="B59" s="426" t="s">
        <v>1208</v>
      </c>
      <c r="C59" s="19" t="s">
        <v>708</v>
      </c>
      <c r="D59" s="399">
        <v>224</v>
      </c>
      <c r="E59" s="14">
        <v>2010</v>
      </c>
      <c r="F59" s="21">
        <v>20597.5</v>
      </c>
      <c r="G59" s="21">
        <f>F59</f>
        <v>20597.5</v>
      </c>
      <c r="H59" s="393"/>
      <c r="I59" s="393">
        <v>502</v>
      </c>
      <c r="J59" s="33">
        <v>400</v>
      </c>
      <c r="K59" s="19" t="s">
        <v>1209</v>
      </c>
      <c r="L59" s="396"/>
      <c r="M59" s="397"/>
    </row>
    <row r="60" spans="1:13" s="398" customFormat="1" ht="38.25">
      <c r="A60" s="17">
        <v>5</v>
      </c>
      <c r="B60" s="426" t="s">
        <v>1210</v>
      </c>
      <c r="C60" s="19" t="s">
        <v>707</v>
      </c>
      <c r="D60" s="399">
        <v>315</v>
      </c>
      <c r="E60" s="14">
        <v>2010</v>
      </c>
      <c r="F60" s="21">
        <v>30932.1</v>
      </c>
      <c r="G60" s="21">
        <f>F60</f>
        <v>30932.1</v>
      </c>
      <c r="H60" s="393"/>
      <c r="I60" s="393">
        <v>785</v>
      </c>
      <c r="J60" s="33">
        <v>550</v>
      </c>
      <c r="K60" s="19" t="s">
        <v>1211</v>
      </c>
      <c r="L60" s="396"/>
      <c r="M60" s="397"/>
    </row>
    <row r="61" spans="1:13" s="398" customFormat="1" ht="25.5">
      <c r="A61" s="17">
        <v>6</v>
      </c>
      <c r="B61" s="426" t="s">
        <v>1212</v>
      </c>
      <c r="C61" s="19" t="s">
        <v>1638</v>
      </c>
      <c r="D61" s="394">
        <v>281</v>
      </c>
      <c r="E61" s="14">
        <v>2010</v>
      </c>
      <c r="F61" s="403">
        <v>23605.6</v>
      </c>
      <c r="G61" s="21">
        <f>F61</f>
        <v>23605.6</v>
      </c>
      <c r="H61" s="393"/>
      <c r="I61" s="393">
        <v>660</v>
      </c>
      <c r="J61" s="33">
        <v>500</v>
      </c>
      <c r="K61" s="19" t="s">
        <v>393</v>
      </c>
      <c r="L61" s="396"/>
      <c r="M61" s="397"/>
    </row>
    <row r="62" spans="1:13" s="398" customFormat="1" ht="25.5">
      <c r="A62" s="17">
        <v>7</v>
      </c>
      <c r="B62" s="18" t="s">
        <v>847</v>
      </c>
      <c r="C62" s="19" t="s">
        <v>707</v>
      </c>
      <c r="D62" s="399">
        <v>180</v>
      </c>
      <c r="E62" s="14">
        <v>2008</v>
      </c>
      <c r="F62" s="21">
        <v>17796.761</v>
      </c>
      <c r="G62" s="21">
        <f>F62</f>
        <v>17796.761</v>
      </c>
      <c r="H62" s="21">
        <f>100+213.5</f>
        <v>313.5</v>
      </c>
      <c r="I62" s="21">
        <f>784.905-H62</f>
        <v>471.405</v>
      </c>
      <c r="J62" s="33">
        <v>320</v>
      </c>
      <c r="K62" s="19" t="s">
        <v>692</v>
      </c>
      <c r="L62" s="396"/>
      <c r="M62" s="397"/>
    </row>
    <row r="63" spans="1:13" s="398" customFormat="1" ht="20.25" customHeight="1">
      <c r="A63" s="27"/>
      <c r="B63" s="28"/>
      <c r="C63" s="29"/>
      <c r="D63" s="427"/>
      <c r="E63" s="27"/>
      <c r="F63" s="428"/>
      <c r="G63" s="429"/>
      <c r="H63" s="428"/>
      <c r="I63" s="428"/>
      <c r="J63" s="430"/>
      <c r="K63" s="29"/>
      <c r="L63" s="396"/>
      <c r="M63" s="397"/>
    </row>
    <row r="68" spans="4:11" ht="12.75">
      <c r="D68" s="332"/>
      <c r="E68" s="332"/>
      <c r="F68" s="332"/>
      <c r="G68" s="308"/>
      <c r="H68" s="308"/>
      <c r="I68" s="308"/>
      <c r="J68" s="308"/>
      <c r="K68" s="308"/>
    </row>
    <row r="69" spans="4:11" ht="12.75">
      <c r="D69" s="332"/>
      <c r="E69" s="332"/>
      <c r="F69" s="332"/>
      <c r="G69" s="308"/>
      <c r="H69" s="308"/>
      <c r="I69" s="308"/>
      <c r="J69" s="308"/>
      <c r="K69" s="308"/>
    </row>
    <row r="70" spans="4:11" ht="12.75">
      <c r="D70" s="332"/>
      <c r="E70" s="332"/>
      <c r="F70" s="332"/>
      <c r="G70" s="308"/>
      <c r="H70" s="308"/>
      <c r="I70" s="308"/>
      <c r="J70" s="308"/>
      <c r="K70" s="308"/>
    </row>
  </sheetData>
  <mergeCells count="15">
    <mergeCell ref="A1:K1"/>
    <mergeCell ref="A2:K2"/>
    <mergeCell ref="A5:A7"/>
    <mergeCell ref="B5:B7"/>
    <mergeCell ref="C5:C7"/>
    <mergeCell ref="D5:D7"/>
    <mergeCell ref="E5:E7"/>
    <mergeCell ref="F5:F7"/>
    <mergeCell ref="G5:G7"/>
    <mergeCell ref="H5:H7"/>
    <mergeCell ref="I5:I7"/>
    <mergeCell ref="A3:K3"/>
    <mergeCell ref="J5:J7"/>
    <mergeCell ref="K5:K7"/>
    <mergeCell ref="J4:K4"/>
  </mergeCells>
  <printOptions/>
  <pageMargins left="0.28" right="0.37" top="0.6" bottom="0.53" header="0.3" footer="0.32"/>
  <pageSetup horizontalDpi="600" verticalDpi="600" orientation="landscape" scale="95" r:id="rId1"/>
  <headerFooter alignWithMargins="0">
    <oddHeader>&amp;R&amp;"Times New Roman,Bold"&amp;12Biểu 11</oddHeader>
    <oddFooter xml:space="preserve">&amp;C&amp;"Times New Roman,Regular"&amp;12&amp;P+110 </oddFoot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sheetPr>
    <tabColor indexed="10"/>
  </sheetPr>
  <dimension ref="A1:R129"/>
  <sheetViews>
    <sheetView zoomScaleSheetLayoutView="85" workbookViewId="0" topLeftCell="A1">
      <selection activeCell="I5" sqref="I5:Q5"/>
    </sheetView>
  </sheetViews>
  <sheetFormatPr defaultColWidth="9.140625" defaultRowHeight="12.75"/>
  <cols>
    <col min="1" max="1" width="7.00390625" style="7" customWidth="1"/>
    <col min="2" max="2" width="42.421875" style="226" customWidth="1"/>
    <col min="3" max="3" width="11.57421875" style="205" hidden="1" customWidth="1"/>
    <col min="4" max="4" width="10.28125" style="205" customWidth="1"/>
    <col min="5" max="5" width="11.57421875" style="228" customWidth="1"/>
    <col min="6" max="7" width="11.57421875" style="229" customWidth="1"/>
    <col min="8" max="8" width="12.57421875" style="229" customWidth="1"/>
    <col min="9" max="9" width="12.421875" style="168" customWidth="1"/>
    <col min="10" max="11" width="7.00390625" style="168" hidden="1" customWidth="1"/>
    <col min="12" max="12" width="11.57421875" style="168" customWidth="1"/>
    <col min="13" max="13" width="13.7109375" style="168" hidden="1" customWidth="1"/>
    <col min="14" max="14" width="10.8515625" style="168" hidden="1" customWidth="1"/>
    <col min="15" max="15" width="13.421875" style="168" customWidth="1"/>
    <col min="16" max="16" width="25.140625" style="226" customWidth="1"/>
    <col min="17" max="17" width="9.140625" style="7" customWidth="1"/>
    <col min="18" max="16384" width="9.140625" style="168" customWidth="1"/>
  </cols>
  <sheetData>
    <row r="1" spans="1:17" s="431" customFormat="1" ht="15.75">
      <c r="A1" s="130" t="s">
        <v>1192</v>
      </c>
      <c r="B1" s="130"/>
      <c r="C1" s="130"/>
      <c r="D1" s="130"/>
      <c r="E1" s="130"/>
      <c r="F1" s="130"/>
      <c r="G1" s="130"/>
      <c r="H1" s="130"/>
      <c r="I1" s="130"/>
      <c r="J1" s="130"/>
      <c r="K1" s="130"/>
      <c r="L1" s="130"/>
      <c r="M1" s="130"/>
      <c r="N1" s="130"/>
      <c r="O1" s="130"/>
      <c r="P1" s="130"/>
      <c r="Q1" s="130"/>
    </row>
    <row r="2" spans="1:17" s="431" customFormat="1" ht="17.25" customHeight="1">
      <c r="A2" s="231" t="s">
        <v>390</v>
      </c>
      <c r="B2" s="231"/>
      <c r="C2" s="231"/>
      <c r="D2" s="231"/>
      <c r="E2" s="231"/>
      <c r="F2" s="231"/>
      <c r="G2" s="231"/>
      <c r="H2" s="231"/>
      <c r="I2" s="231"/>
      <c r="J2" s="231"/>
      <c r="K2" s="231"/>
      <c r="L2" s="231"/>
      <c r="M2" s="231"/>
      <c r="N2" s="231"/>
      <c r="O2" s="231"/>
      <c r="P2" s="231"/>
      <c r="Q2" s="231"/>
    </row>
    <row r="3" spans="1:17" s="431" customFormat="1" ht="12.75">
      <c r="A3" s="232" t="str">
        <f>+'Bieu so 4'!A3</f>
        <v>                   (Kèm theo Quyết định số: 41/2010/QĐ-UBND ngày 29/12/2010 của UBND tỉnh Vĩnh Phúc)</v>
      </c>
      <c r="B3" s="232"/>
      <c r="C3" s="232"/>
      <c r="D3" s="232"/>
      <c r="E3" s="232"/>
      <c r="F3" s="232"/>
      <c r="G3" s="232"/>
      <c r="H3" s="232"/>
      <c r="I3" s="232"/>
      <c r="J3" s="232"/>
      <c r="K3" s="232"/>
      <c r="L3" s="232"/>
      <c r="M3" s="232"/>
      <c r="N3" s="232"/>
      <c r="O3" s="232"/>
      <c r="P3" s="232"/>
      <c r="Q3" s="232"/>
    </row>
    <row r="4" spans="1:17" s="431" customFormat="1" ht="12.75">
      <c r="A4" s="432"/>
      <c r="B4" s="432"/>
      <c r="C4" s="432"/>
      <c r="D4" s="432"/>
      <c r="E4" s="432"/>
      <c r="F4" s="432"/>
      <c r="G4" s="432"/>
      <c r="H4" s="432"/>
      <c r="I4" s="432"/>
      <c r="J4" s="432"/>
      <c r="K4" s="432"/>
      <c r="L4" s="432"/>
      <c r="M4" s="432"/>
      <c r="N4" s="432"/>
      <c r="O4" s="432"/>
      <c r="P4" s="432"/>
      <c r="Q4" s="432"/>
    </row>
    <row r="5" spans="1:17" ht="12.75">
      <c r="A5" s="6"/>
      <c r="B5" s="171"/>
      <c r="C5" s="6"/>
      <c r="D5" s="6"/>
      <c r="E5" s="173"/>
      <c r="F5" s="172"/>
      <c r="G5" s="172"/>
      <c r="H5" s="172"/>
      <c r="I5" s="457" t="s">
        <v>1105</v>
      </c>
      <c r="J5" s="457"/>
      <c r="K5" s="457"/>
      <c r="L5" s="457"/>
      <c r="M5" s="457"/>
      <c r="N5" s="457"/>
      <c r="O5" s="457"/>
      <c r="P5" s="457"/>
      <c r="Q5" s="457"/>
    </row>
    <row r="6" spans="1:18" s="181" customFormat="1" ht="25.5" customHeight="1">
      <c r="A6" s="177" t="s">
        <v>1519</v>
      </c>
      <c r="B6" s="178" t="s">
        <v>591</v>
      </c>
      <c r="C6" s="179" t="s">
        <v>855</v>
      </c>
      <c r="D6" s="179" t="s">
        <v>190</v>
      </c>
      <c r="E6" s="180" t="s">
        <v>1193</v>
      </c>
      <c r="F6" s="178" t="s">
        <v>595</v>
      </c>
      <c r="G6" s="179" t="s">
        <v>856</v>
      </c>
      <c r="H6" s="178" t="s">
        <v>857</v>
      </c>
      <c r="I6" s="282" t="s">
        <v>596</v>
      </c>
      <c r="J6" s="433"/>
      <c r="K6" s="434"/>
      <c r="L6" s="282" t="s">
        <v>858</v>
      </c>
      <c r="M6" s="433"/>
      <c r="N6" s="434"/>
      <c r="O6" s="179" t="s">
        <v>236</v>
      </c>
      <c r="P6" s="178" t="s">
        <v>195</v>
      </c>
      <c r="Q6" s="435" t="s">
        <v>198</v>
      </c>
      <c r="R6" s="181"/>
    </row>
    <row r="7" spans="1:17" s="181" customFormat="1" ht="37.5" customHeight="1">
      <c r="A7" s="182" t="s">
        <v>1522</v>
      </c>
      <c r="B7" s="178"/>
      <c r="C7" s="183"/>
      <c r="D7" s="183"/>
      <c r="E7" s="184"/>
      <c r="F7" s="178"/>
      <c r="G7" s="183"/>
      <c r="H7" s="178"/>
      <c r="I7" s="286"/>
      <c r="J7" s="436"/>
      <c r="K7" s="437"/>
      <c r="L7" s="286"/>
      <c r="M7" s="436"/>
      <c r="N7" s="437"/>
      <c r="O7" s="183"/>
      <c r="P7" s="178"/>
      <c r="Q7" s="435"/>
    </row>
    <row r="8" spans="1:17" s="181" customFormat="1" ht="36.75" customHeight="1">
      <c r="A8" s="182"/>
      <c r="B8" s="179"/>
      <c r="C8" s="183"/>
      <c r="D8" s="183"/>
      <c r="E8" s="185"/>
      <c r="F8" s="179"/>
      <c r="G8" s="183"/>
      <c r="H8" s="179"/>
      <c r="I8" s="286"/>
      <c r="J8" s="436"/>
      <c r="K8" s="437"/>
      <c r="L8" s="286"/>
      <c r="M8" s="436"/>
      <c r="N8" s="437"/>
      <c r="O8" s="183"/>
      <c r="P8" s="179"/>
      <c r="Q8" s="239"/>
    </row>
    <row r="9" spans="1:17" s="439" customFormat="1" ht="22.5" customHeight="1">
      <c r="A9" s="438"/>
      <c r="B9" s="46" t="s">
        <v>1245</v>
      </c>
      <c r="C9" s="46"/>
      <c r="D9" s="288"/>
      <c r="E9" s="245">
        <v>157831.92</v>
      </c>
      <c r="F9" s="245">
        <v>157769.92</v>
      </c>
      <c r="G9" s="50"/>
      <c r="H9" s="245">
        <v>76848</v>
      </c>
      <c r="I9" s="245">
        <v>44772</v>
      </c>
      <c r="J9" s="245">
        <v>0</v>
      </c>
      <c r="K9" s="245">
        <v>0</v>
      </c>
      <c r="L9" s="245">
        <v>112997.92</v>
      </c>
      <c r="M9" s="245">
        <v>0</v>
      </c>
      <c r="N9" s="245">
        <v>0</v>
      </c>
      <c r="O9" s="245">
        <v>50000</v>
      </c>
      <c r="P9" s="46"/>
      <c r="Q9" s="46"/>
    </row>
    <row r="10" spans="1:17" s="439" customFormat="1" ht="38.25">
      <c r="A10" s="440" t="s">
        <v>202</v>
      </c>
      <c r="B10" s="441" t="s">
        <v>1256</v>
      </c>
      <c r="C10" s="442"/>
      <c r="D10" s="441"/>
      <c r="E10" s="443">
        <v>73971</v>
      </c>
      <c r="F10" s="443">
        <v>73971</v>
      </c>
      <c r="G10" s="444"/>
      <c r="H10" s="443">
        <v>31318</v>
      </c>
      <c r="I10" s="443">
        <v>15825</v>
      </c>
      <c r="J10" s="443">
        <v>0</v>
      </c>
      <c r="K10" s="443">
        <v>0</v>
      </c>
      <c r="L10" s="443">
        <v>58146</v>
      </c>
      <c r="M10" s="443">
        <v>0</v>
      </c>
      <c r="N10" s="443">
        <v>0</v>
      </c>
      <c r="O10" s="443">
        <v>22350</v>
      </c>
      <c r="P10" s="442"/>
      <c r="Q10" s="442"/>
    </row>
    <row r="11" spans="1:17" s="439" customFormat="1" ht="12.75">
      <c r="A11" s="440" t="s">
        <v>204</v>
      </c>
      <c r="B11" s="441" t="s">
        <v>1257</v>
      </c>
      <c r="C11" s="442"/>
      <c r="D11" s="441"/>
      <c r="E11" s="443">
        <v>6521</v>
      </c>
      <c r="F11" s="443">
        <v>6521</v>
      </c>
      <c r="G11" s="444"/>
      <c r="H11" s="443">
        <v>1700</v>
      </c>
      <c r="I11" s="443">
        <v>900</v>
      </c>
      <c r="J11" s="443">
        <v>0</v>
      </c>
      <c r="K11" s="443">
        <v>0</v>
      </c>
      <c r="L11" s="443">
        <v>5621</v>
      </c>
      <c r="M11" s="443">
        <v>0</v>
      </c>
      <c r="N11" s="443">
        <v>0</v>
      </c>
      <c r="O11" s="443">
        <v>2600</v>
      </c>
      <c r="P11" s="442"/>
      <c r="Q11" s="442"/>
    </row>
    <row r="12" spans="1:18" s="263" customFormat="1" ht="12.75">
      <c r="A12" s="35">
        <v>1</v>
      </c>
      <c r="B12" s="79" t="s">
        <v>1332</v>
      </c>
      <c r="C12" s="1"/>
      <c r="D12" s="79" t="s">
        <v>1264</v>
      </c>
      <c r="E12" s="77">
        <v>1075</v>
      </c>
      <c r="F12" s="77">
        <v>1075</v>
      </c>
      <c r="G12" s="52">
        <v>2010</v>
      </c>
      <c r="H12" s="77">
        <v>850</v>
      </c>
      <c r="I12" s="77">
        <v>500</v>
      </c>
      <c r="J12" s="77"/>
      <c r="K12" s="77"/>
      <c r="L12" s="77">
        <v>575</v>
      </c>
      <c r="M12" s="77"/>
      <c r="N12" s="77"/>
      <c r="O12" s="77">
        <v>400</v>
      </c>
      <c r="P12" s="1" t="s">
        <v>1333</v>
      </c>
      <c r="Q12" s="1"/>
      <c r="R12" s="445"/>
    </row>
    <row r="13" spans="1:18" s="263" customFormat="1" ht="25.5">
      <c r="A13" s="35">
        <v>2</v>
      </c>
      <c r="B13" s="79" t="s">
        <v>1334</v>
      </c>
      <c r="C13" s="1" t="s">
        <v>708</v>
      </c>
      <c r="D13" s="79" t="s">
        <v>784</v>
      </c>
      <c r="E13" s="77">
        <v>5446</v>
      </c>
      <c r="F13" s="77">
        <v>5446</v>
      </c>
      <c r="G13" s="52">
        <v>2010</v>
      </c>
      <c r="H13" s="77">
        <v>850</v>
      </c>
      <c r="I13" s="77">
        <v>400</v>
      </c>
      <c r="J13" s="77"/>
      <c r="K13" s="77"/>
      <c r="L13" s="77">
        <v>5046</v>
      </c>
      <c r="M13" s="77"/>
      <c r="N13" s="77"/>
      <c r="O13" s="77">
        <v>2200</v>
      </c>
      <c r="P13" s="1" t="s">
        <v>1333</v>
      </c>
      <c r="Q13" s="1"/>
      <c r="R13" s="445"/>
    </row>
    <row r="14" spans="1:18" s="439" customFormat="1" ht="12.75">
      <c r="A14" s="440" t="s">
        <v>210</v>
      </c>
      <c r="B14" s="441" t="s">
        <v>1258</v>
      </c>
      <c r="C14" s="442"/>
      <c r="D14" s="441"/>
      <c r="E14" s="443">
        <v>22226</v>
      </c>
      <c r="F14" s="443">
        <v>22226</v>
      </c>
      <c r="G14" s="444"/>
      <c r="H14" s="443">
        <v>8488</v>
      </c>
      <c r="I14" s="443">
        <v>5900</v>
      </c>
      <c r="J14" s="443">
        <v>0</v>
      </c>
      <c r="K14" s="443">
        <v>0</v>
      </c>
      <c r="L14" s="443">
        <v>16326</v>
      </c>
      <c r="M14" s="443">
        <v>0</v>
      </c>
      <c r="N14" s="443">
        <v>0</v>
      </c>
      <c r="O14" s="443">
        <v>4100</v>
      </c>
      <c r="P14" s="442"/>
      <c r="Q14" s="442"/>
      <c r="R14" s="445"/>
    </row>
    <row r="15" spans="1:18" s="263" customFormat="1" ht="25.5">
      <c r="A15" s="35">
        <v>1</v>
      </c>
      <c r="B15" s="79" t="s">
        <v>517</v>
      </c>
      <c r="C15" s="1"/>
      <c r="D15" s="79" t="s">
        <v>1265</v>
      </c>
      <c r="E15" s="77">
        <v>6304</v>
      </c>
      <c r="F15" s="77">
        <v>6304</v>
      </c>
      <c r="G15" s="52">
        <v>2009</v>
      </c>
      <c r="H15" s="77">
        <v>4850</v>
      </c>
      <c r="I15" s="77">
        <v>4200</v>
      </c>
      <c r="J15" s="77"/>
      <c r="K15" s="77"/>
      <c r="L15" s="77">
        <v>2104</v>
      </c>
      <c r="M15" s="77"/>
      <c r="N15" s="77"/>
      <c r="O15" s="77">
        <v>800</v>
      </c>
      <c r="P15" s="1" t="s">
        <v>958</v>
      </c>
      <c r="Q15" s="1"/>
      <c r="R15" s="445"/>
    </row>
    <row r="16" spans="1:18" s="263" customFormat="1" ht="25.5">
      <c r="A16" s="35">
        <v>2</v>
      </c>
      <c r="B16" s="79" t="s">
        <v>957</v>
      </c>
      <c r="C16" s="1" t="s">
        <v>1238</v>
      </c>
      <c r="D16" s="79" t="s">
        <v>784</v>
      </c>
      <c r="E16" s="77">
        <v>3242</v>
      </c>
      <c r="F16" s="77">
        <v>3242</v>
      </c>
      <c r="G16" s="52">
        <v>2010</v>
      </c>
      <c r="H16" s="77">
        <v>2788</v>
      </c>
      <c r="I16" s="77">
        <v>1300</v>
      </c>
      <c r="J16" s="77"/>
      <c r="K16" s="77"/>
      <c r="L16" s="77">
        <v>1942</v>
      </c>
      <c r="M16" s="77"/>
      <c r="N16" s="77"/>
      <c r="O16" s="77">
        <v>900</v>
      </c>
      <c r="P16" s="1" t="s">
        <v>958</v>
      </c>
      <c r="Q16" s="1"/>
      <c r="R16" s="445"/>
    </row>
    <row r="17" spans="1:18" s="263" customFormat="1" ht="25.5">
      <c r="A17" s="35">
        <v>3</v>
      </c>
      <c r="B17" s="79" t="s">
        <v>269</v>
      </c>
      <c r="C17" s="1"/>
      <c r="D17" s="79" t="s">
        <v>785</v>
      </c>
      <c r="E17" s="77">
        <v>2836</v>
      </c>
      <c r="F17" s="77">
        <v>2836</v>
      </c>
      <c r="G17" s="52">
        <v>2010</v>
      </c>
      <c r="H17" s="77">
        <v>850</v>
      </c>
      <c r="I17" s="77">
        <v>400</v>
      </c>
      <c r="J17" s="77"/>
      <c r="K17" s="77"/>
      <c r="L17" s="77">
        <v>2436</v>
      </c>
      <c r="M17" s="77"/>
      <c r="N17" s="77"/>
      <c r="O17" s="77">
        <v>1400</v>
      </c>
      <c r="P17" s="1" t="s">
        <v>958</v>
      </c>
      <c r="Q17" s="1"/>
      <c r="R17" s="445"/>
    </row>
    <row r="18" spans="1:18" s="263" customFormat="1" ht="25.5">
      <c r="A18" s="114">
        <v>4</v>
      </c>
      <c r="B18" s="446" t="s">
        <v>1046</v>
      </c>
      <c r="C18" s="447"/>
      <c r="D18" s="446" t="s">
        <v>1047</v>
      </c>
      <c r="E18" s="448">
        <v>9844</v>
      </c>
      <c r="F18" s="448">
        <v>9844</v>
      </c>
      <c r="G18" s="449">
        <v>2011</v>
      </c>
      <c r="H18" s="448">
        <v>0</v>
      </c>
      <c r="I18" s="448">
        <v>0</v>
      </c>
      <c r="J18" s="448"/>
      <c r="K18" s="448"/>
      <c r="L18" s="448">
        <v>9844</v>
      </c>
      <c r="M18" s="448"/>
      <c r="N18" s="448"/>
      <c r="O18" s="448">
        <v>1000</v>
      </c>
      <c r="P18" s="1" t="s">
        <v>958</v>
      </c>
      <c r="Q18" s="447"/>
      <c r="R18" s="445"/>
    </row>
    <row r="19" spans="1:18" s="439" customFormat="1" ht="12.75">
      <c r="A19" s="440" t="s">
        <v>662</v>
      </c>
      <c r="B19" s="441" t="s">
        <v>1259</v>
      </c>
      <c r="C19" s="442"/>
      <c r="D19" s="441"/>
      <c r="E19" s="443">
        <v>7879</v>
      </c>
      <c r="F19" s="443">
        <v>7879</v>
      </c>
      <c r="G19" s="444"/>
      <c r="H19" s="443">
        <v>3383</v>
      </c>
      <c r="I19" s="443">
        <v>1150</v>
      </c>
      <c r="J19" s="443">
        <v>0</v>
      </c>
      <c r="K19" s="443">
        <v>0</v>
      </c>
      <c r="L19" s="443">
        <v>6729</v>
      </c>
      <c r="M19" s="443">
        <v>0</v>
      </c>
      <c r="N19" s="443">
        <v>0</v>
      </c>
      <c r="O19" s="443">
        <v>3000</v>
      </c>
      <c r="P19" s="442"/>
      <c r="Q19" s="442"/>
      <c r="R19" s="445"/>
    </row>
    <row r="20" spans="1:18" s="263" customFormat="1" ht="12.75">
      <c r="A20" s="35">
        <v>1</v>
      </c>
      <c r="B20" s="79" t="s">
        <v>1023</v>
      </c>
      <c r="C20" s="1" t="s">
        <v>1238</v>
      </c>
      <c r="D20" s="79" t="s">
        <v>906</v>
      </c>
      <c r="E20" s="77">
        <v>1033</v>
      </c>
      <c r="F20" s="77">
        <v>1033</v>
      </c>
      <c r="G20" s="52">
        <v>2009</v>
      </c>
      <c r="H20" s="77">
        <v>1033</v>
      </c>
      <c r="I20" s="77">
        <v>550</v>
      </c>
      <c r="J20" s="77"/>
      <c r="K20" s="77"/>
      <c r="L20" s="77">
        <v>483</v>
      </c>
      <c r="M20" s="77"/>
      <c r="N20" s="77"/>
      <c r="O20" s="77">
        <v>300</v>
      </c>
      <c r="P20" s="1" t="s">
        <v>1024</v>
      </c>
      <c r="Q20" s="1"/>
      <c r="R20" s="445"/>
    </row>
    <row r="21" spans="1:18" s="263" customFormat="1" ht="25.5">
      <c r="A21" s="35">
        <v>2</v>
      </c>
      <c r="B21" s="79" t="s">
        <v>1054</v>
      </c>
      <c r="C21" s="1" t="s">
        <v>1238</v>
      </c>
      <c r="D21" s="79" t="s">
        <v>1266</v>
      </c>
      <c r="E21" s="77">
        <v>5339</v>
      </c>
      <c r="F21" s="77">
        <v>5339</v>
      </c>
      <c r="G21" s="52">
        <v>2010</v>
      </c>
      <c r="H21" s="77">
        <v>1500</v>
      </c>
      <c r="I21" s="77">
        <v>200</v>
      </c>
      <c r="J21" s="77"/>
      <c r="K21" s="77"/>
      <c r="L21" s="77">
        <v>5139</v>
      </c>
      <c r="M21" s="77"/>
      <c r="N21" s="77"/>
      <c r="O21" s="77">
        <v>1900</v>
      </c>
      <c r="P21" s="1" t="s">
        <v>1024</v>
      </c>
      <c r="Q21" s="1"/>
      <c r="R21" s="445"/>
    </row>
    <row r="22" spans="1:18" s="263" customFormat="1" ht="12.75">
      <c r="A22" s="35">
        <v>3</v>
      </c>
      <c r="B22" s="79" t="s">
        <v>1474</v>
      </c>
      <c r="C22" s="1"/>
      <c r="D22" s="79" t="s">
        <v>785</v>
      </c>
      <c r="E22" s="77">
        <v>1507</v>
      </c>
      <c r="F22" s="77">
        <v>1507</v>
      </c>
      <c r="G22" s="52">
        <v>2010</v>
      </c>
      <c r="H22" s="77">
        <v>850</v>
      </c>
      <c r="I22" s="77">
        <v>400</v>
      </c>
      <c r="J22" s="77"/>
      <c r="K22" s="77"/>
      <c r="L22" s="77">
        <v>1107</v>
      </c>
      <c r="M22" s="77"/>
      <c r="N22" s="77"/>
      <c r="O22" s="77">
        <v>800</v>
      </c>
      <c r="P22" s="1" t="s">
        <v>1024</v>
      </c>
      <c r="Q22" s="1"/>
      <c r="R22" s="445"/>
    </row>
    <row r="23" spans="1:18" s="439" customFormat="1" ht="12.75">
      <c r="A23" s="440" t="s">
        <v>643</v>
      </c>
      <c r="B23" s="441" t="s">
        <v>1213</v>
      </c>
      <c r="C23" s="442"/>
      <c r="D23" s="441"/>
      <c r="E23" s="443">
        <v>4200</v>
      </c>
      <c r="F23" s="443">
        <v>4200</v>
      </c>
      <c r="G23" s="444"/>
      <c r="H23" s="443">
        <v>2200</v>
      </c>
      <c r="I23" s="443">
        <v>300</v>
      </c>
      <c r="J23" s="443">
        <v>0</v>
      </c>
      <c r="K23" s="443">
        <v>0</v>
      </c>
      <c r="L23" s="443">
        <v>3900</v>
      </c>
      <c r="M23" s="443">
        <v>0</v>
      </c>
      <c r="N23" s="443">
        <v>0</v>
      </c>
      <c r="O23" s="443">
        <v>1850</v>
      </c>
      <c r="P23" s="442"/>
      <c r="Q23" s="442"/>
      <c r="R23" s="445"/>
    </row>
    <row r="24" spans="1:18" s="263" customFormat="1" ht="25.5">
      <c r="A24" s="35">
        <v>1</v>
      </c>
      <c r="B24" s="79" t="s">
        <v>1215</v>
      </c>
      <c r="C24" s="1" t="s">
        <v>1238</v>
      </c>
      <c r="D24" s="79" t="s">
        <v>784</v>
      </c>
      <c r="E24" s="77">
        <v>4200</v>
      </c>
      <c r="F24" s="77">
        <v>4200</v>
      </c>
      <c r="G24" s="52">
        <v>2010</v>
      </c>
      <c r="H24" s="77">
        <v>2200</v>
      </c>
      <c r="I24" s="77">
        <v>300</v>
      </c>
      <c r="J24" s="77"/>
      <c r="K24" s="77"/>
      <c r="L24" s="77">
        <v>3900</v>
      </c>
      <c r="M24" s="77"/>
      <c r="N24" s="77"/>
      <c r="O24" s="77">
        <v>1850</v>
      </c>
      <c r="P24" s="1" t="s">
        <v>1000</v>
      </c>
      <c r="Q24" s="1"/>
      <c r="R24" s="445"/>
    </row>
    <row r="25" spans="1:18" s="439" customFormat="1" ht="12.75">
      <c r="A25" s="440" t="s">
        <v>946</v>
      </c>
      <c r="B25" s="441" t="s">
        <v>1262</v>
      </c>
      <c r="C25" s="442"/>
      <c r="D25" s="441"/>
      <c r="E25" s="443">
        <v>2817</v>
      </c>
      <c r="F25" s="443">
        <v>2817</v>
      </c>
      <c r="G25" s="444"/>
      <c r="H25" s="443">
        <v>2817</v>
      </c>
      <c r="I25" s="443">
        <v>1250</v>
      </c>
      <c r="J25" s="443">
        <v>0</v>
      </c>
      <c r="K25" s="443">
        <v>0</v>
      </c>
      <c r="L25" s="443">
        <v>1567</v>
      </c>
      <c r="M25" s="443">
        <v>0</v>
      </c>
      <c r="N25" s="443">
        <v>0</v>
      </c>
      <c r="O25" s="443">
        <v>1000</v>
      </c>
      <c r="P25" s="442"/>
      <c r="Q25" s="442"/>
      <c r="R25" s="445"/>
    </row>
    <row r="26" spans="1:18" s="263" customFormat="1" ht="25.5">
      <c r="A26" s="35">
        <v>1</v>
      </c>
      <c r="B26" s="79" t="s">
        <v>12</v>
      </c>
      <c r="C26" s="1" t="s">
        <v>275</v>
      </c>
      <c r="D26" s="79" t="s">
        <v>1288</v>
      </c>
      <c r="E26" s="77">
        <v>1830</v>
      </c>
      <c r="F26" s="77">
        <v>1830</v>
      </c>
      <c r="G26" s="52">
        <v>2009</v>
      </c>
      <c r="H26" s="77">
        <v>1830</v>
      </c>
      <c r="I26" s="77">
        <v>1050</v>
      </c>
      <c r="J26" s="77"/>
      <c r="K26" s="77"/>
      <c r="L26" s="77">
        <v>780</v>
      </c>
      <c r="M26" s="77"/>
      <c r="N26" s="77"/>
      <c r="O26" s="77">
        <v>400</v>
      </c>
      <c r="P26" s="1" t="s">
        <v>17</v>
      </c>
      <c r="Q26" s="1"/>
      <c r="R26" s="445"/>
    </row>
    <row r="27" spans="1:18" s="263" customFormat="1" ht="12.75">
      <c r="A27" s="35">
        <v>2</v>
      </c>
      <c r="B27" s="79" t="s">
        <v>278</v>
      </c>
      <c r="C27" s="1" t="s">
        <v>275</v>
      </c>
      <c r="D27" s="79" t="s">
        <v>783</v>
      </c>
      <c r="E27" s="77">
        <v>987</v>
      </c>
      <c r="F27" s="77">
        <v>987</v>
      </c>
      <c r="G27" s="52">
        <v>2010</v>
      </c>
      <c r="H27" s="77">
        <v>987</v>
      </c>
      <c r="I27" s="77">
        <v>200</v>
      </c>
      <c r="J27" s="77"/>
      <c r="K27" s="77"/>
      <c r="L27" s="77">
        <v>787</v>
      </c>
      <c r="M27" s="77"/>
      <c r="N27" s="77"/>
      <c r="O27" s="77">
        <v>600</v>
      </c>
      <c r="P27" s="1" t="s">
        <v>17</v>
      </c>
      <c r="Q27" s="79"/>
      <c r="R27" s="445"/>
    </row>
    <row r="28" spans="1:18" s="439" customFormat="1" ht="12.75">
      <c r="A28" s="440" t="s">
        <v>922</v>
      </c>
      <c r="B28" s="441" t="s">
        <v>1260</v>
      </c>
      <c r="C28" s="442"/>
      <c r="D28" s="441"/>
      <c r="E28" s="443">
        <v>7409</v>
      </c>
      <c r="F28" s="443">
        <v>7409</v>
      </c>
      <c r="G28" s="444"/>
      <c r="H28" s="443">
        <v>2350</v>
      </c>
      <c r="I28" s="443">
        <v>1500</v>
      </c>
      <c r="J28" s="443">
        <v>0</v>
      </c>
      <c r="K28" s="443">
        <v>0</v>
      </c>
      <c r="L28" s="443">
        <v>5909</v>
      </c>
      <c r="M28" s="443">
        <v>0</v>
      </c>
      <c r="N28" s="443">
        <v>0</v>
      </c>
      <c r="O28" s="443">
        <v>2700</v>
      </c>
      <c r="P28" s="442"/>
      <c r="Q28" s="442"/>
      <c r="R28" s="445"/>
    </row>
    <row r="29" spans="1:18" s="263" customFormat="1" ht="38.25">
      <c r="A29" s="35">
        <v>1</v>
      </c>
      <c r="B29" s="79" t="s">
        <v>142</v>
      </c>
      <c r="C29" s="1"/>
      <c r="D29" s="79" t="s">
        <v>7</v>
      </c>
      <c r="E29" s="77">
        <v>3656</v>
      </c>
      <c r="F29" s="77">
        <v>3656</v>
      </c>
      <c r="G29" s="52">
        <v>2010</v>
      </c>
      <c r="H29" s="77">
        <v>1500</v>
      </c>
      <c r="I29" s="77">
        <v>1000</v>
      </c>
      <c r="J29" s="77"/>
      <c r="K29" s="77"/>
      <c r="L29" s="77">
        <v>2656</v>
      </c>
      <c r="M29" s="77"/>
      <c r="N29" s="77"/>
      <c r="O29" s="77">
        <v>1500</v>
      </c>
      <c r="P29" s="80" t="s">
        <v>8</v>
      </c>
      <c r="Q29" s="1"/>
      <c r="R29" s="445"/>
    </row>
    <row r="30" spans="1:18" s="263" customFormat="1" ht="12.75">
      <c r="A30" s="35">
        <v>2</v>
      </c>
      <c r="B30" s="79" t="s">
        <v>212</v>
      </c>
      <c r="C30" s="1" t="s">
        <v>275</v>
      </c>
      <c r="D30" s="79" t="s">
        <v>784</v>
      </c>
      <c r="E30" s="77">
        <v>3753</v>
      </c>
      <c r="F30" s="77">
        <v>3753</v>
      </c>
      <c r="G30" s="52">
        <v>2010</v>
      </c>
      <c r="H30" s="77">
        <v>850</v>
      </c>
      <c r="I30" s="77">
        <v>500</v>
      </c>
      <c r="J30" s="77"/>
      <c r="K30" s="77"/>
      <c r="L30" s="77">
        <v>3253</v>
      </c>
      <c r="M30" s="77"/>
      <c r="N30" s="77"/>
      <c r="O30" s="77">
        <v>1200</v>
      </c>
      <c r="P30" s="1" t="s">
        <v>8</v>
      </c>
      <c r="Q30" s="1"/>
      <c r="R30" s="445"/>
    </row>
    <row r="31" spans="1:18" s="439" customFormat="1" ht="12.75">
      <c r="A31" s="440" t="s">
        <v>923</v>
      </c>
      <c r="B31" s="441" t="s">
        <v>1263</v>
      </c>
      <c r="C31" s="442"/>
      <c r="D31" s="441"/>
      <c r="E31" s="443">
        <v>22919</v>
      </c>
      <c r="F31" s="443">
        <v>22919</v>
      </c>
      <c r="G31" s="444"/>
      <c r="H31" s="443">
        <v>10380</v>
      </c>
      <c r="I31" s="443">
        <v>4825</v>
      </c>
      <c r="J31" s="443">
        <v>0</v>
      </c>
      <c r="K31" s="443">
        <v>0</v>
      </c>
      <c r="L31" s="443">
        <v>18094</v>
      </c>
      <c r="M31" s="443">
        <v>0</v>
      </c>
      <c r="N31" s="443">
        <v>0</v>
      </c>
      <c r="O31" s="443">
        <v>7100</v>
      </c>
      <c r="P31" s="442"/>
      <c r="Q31" s="442"/>
      <c r="R31" s="445"/>
    </row>
    <row r="32" spans="1:18" s="263" customFormat="1" ht="25.5">
      <c r="A32" s="35">
        <v>1</v>
      </c>
      <c r="B32" s="79" t="s">
        <v>902</v>
      </c>
      <c r="C32" s="1" t="s">
        <v>1238</v>
      </c>
      <c r="D32" s="79" t="s">
        <v>1266</v>
      </c>
      <c r="E32" s="77">
        <v>4799</v>
      </c>
      <c r="F32" s="77">
        <v>4799</v>
      </c>
      <c r="G32" s="52">
        <v>2009</v>
      </c>
      <c r="H32" s="77">
        <v>3250</v>
      </c>
      <c r="I32" s="77">
        <v>850</v>
      </c>
      <c r="J32" s="77"/>
      <c r="K32" s="77"/>
      <c r="L32" s="77">
        <v>3949</v>
      </c>
      <c r="M32" s="77"/>
      <c r="N32" s="77"/>
      <c r="O32" s="77">
        <v>1500</v>
      </c>
      <c r="P32" s="1" t="s">
        <v>310</v>
      </c>
      <c r="Q32" s="1"/>
      <c r="R32" s="445"/>
    </row>
    <row r="33" spans="1:18" s="263" customFormat="1" ht="25.5">
      <c r="A33" s="35">
        <v>2</v>
      </c>
      <c r="B33" s="79" t="s">
        <v>1581</v>
      </c>
      <c r="C33" s="1" t="s">
        <v>1238</v>
      </c>
      <c r="D33" s="79" t="s">
        <v>1321</v>
      </c>
      <c r="E33" s="77">
        <v>2526</v>
      </c>
      <c r="F33" s="77">
        <v>2526</v>
      </c>
      <c r="G33" s="52">
        <v>2010</v>
      </c>
      <c r="H33" s="77">
        <v>1800</v>
      </c>
      <c r="I33" s="77">
        <v>1675</v>
      </c>
      <c r="J33" s="77"/>
      <c r="K33" s="77"/>
      <c r="L33" s="77">
        <v>851</v>
      </c>
      <c r="M33" s="77"/>
      <c r="N33" s="77"/>
      <c r="O33" s="77">
        <v>300</v>
      </c>
      <c r="P33" s="1" t="s">
        <v>310</v>
      </c>
      <c r="Q33" s="1"/>
      <c r="R33" s="445"/>
    </row>
    <row r="34" spans="1:18" s="263" customFormat="1" ht="38.25">
      <c r="A34" s="35">
        <v>3</v>
      </c>
      <c r="B34" s="79" t="s">
        <v>531</v>
      </c>
      <c r="C34" s="1"/>
      <c r="D34" s="79" t="s">
        <v>837</v>
      </c>
      <c r="E34" s="77">
        <v>4882</v>
      </c>
      <c r="F34" s="77">
        <v>4882</v>
      </c>
      <c r="G34" s="52">
        <v>2010</v>
      </c>
      <c r="H34" s="77">
        <v>1580</v>
      </c>
      <c r="I34" s="77">
        <v>500</v>
      </c>
      <c r="J34" s="77"/>
      <c r="K34" s="77"/>
      <c r="L34" s="77">
        <v>4382</v>
      </c>
      <c r="M34" s="77"/>
      <c r="N34" s="77"/>
      <c r="O34" s="77">
        <v>1000</v>
      </c>
      <c r="P34" s="1" t="s">
        <v>310</v>
      </c>
      <c r="Q34" s="1"/>
      <c r="R34" s="445"/>
    </row>
    <row r="35" spans="1:18" s="263" customFormat="1" ht="12.75">
      <c r="A35" s="35">
        <v>4</v>
      </c>
      <c r="B35" s="79" t="s">
        <v>1582</v>
      </c>
      <c r="C35" s="1" t="s">
        <v>1238</v>
      </c>
      <c r="D35" s="79" t="s">
        <v>805</v>
      </c>
      <c r="E35" s="77">
        <v>4178</v>
      </c>
      <c r="F35" s="77">
        <v>4178</v>
      </c>
      <c r="G35" s="52">
        <v>2010</v>
      </c>
      <c r="H35" s="77">
        <v>2500</v>
      </c>
      <c r="I35" s="77">
        <v>1000</v>
      </c>
      <c r="J35" s="77"/>
      <c r="K35" s="77"/>
      <c r="L35" s="77">
        <v>3178</v>
      </c>
      <c r="M35" s="77"/>
      <c r="N35" s="77"/>
      <c r="O35" s="77">
        <v>2300</v>
      </c>
      <c r="P35" s="1" t="s">
        <v>310</v>
      </c>
      <c r="Q35" s="1"/>
      <c r="R35" s="445"/>
    </row>
    <row r="36" spans="1:18" s="263" customFormat="1" ht="12.75">
      <c r="A36" s="35">
        <v>5</v>
      </c>
      <c r="B36" s="79" t="s">
        <v>954</v>
      </c>
      <c r="C36" s="1" t="s">
        <v>1238</v>
      </c>
      <c r="D36" s="79"/>
      <c r="E36" s="77">
        <v>6534</v>
      </c>
      <c r="F36" s="77">
        <v>6534</v>
      </c>
      <c r="G36" s="52">
        <v>2010</v>
      </c>
      <c r="H36" s="77">
        <v>1250</v>
      </c>
      <c r="I36" s="77">
        <v>800</v>
      </c>
      <c r="J36" s="77"/>
      <c r="K36" s="77"/>
      <c r="L36" s="77">
        <v>5734</v>
      </c>
      <c r="M36" s="77"/>
      <c r="N36" s="77"/>
      <c r="O36" s="77">
        <v>2000</v>
      </c>
      <c r="P36" s="1" t="s">
        <v>310</v>
      </c>
      <c r="Q36" s="1"/>
      <c r="R36" s="445"/>
    </row>
    <row r="37" spans="1:18" s="439" customFormat="1" ht="25.5">
      <c r="A37" s="440" t="s">
        <v>646</v>
      </c>
      <c r="B37" s="441" t="s">
        <v>587</v>
      </c>
      <c r="C37" s="442"/>
      <c r="D37" s="441"/>
      <c r="E37" s="443">
        <v>83860.92</v>
      </c>
      <c r="F37" s="443">
        <v>83798.92</v>
      </c>
      <c r="G37" s="444"/>
      <c r="H37" s="443">
        <v>45530</v>
      </c>
      <c r="I37" s="443">
        <v>28947</v>
      </c>
      <c r="J37" s="443">
        <v>0</v>
      </c>
      <c r="K37" s="443">
        <v>0</v>
      </c>
      <c r="L37" s="443">
        <v>54851.92</v>
      </c>
      <c r="M37" s="443">
        <v>0</v>
      </c>
      <c r="N37" s="443">
        <v>0</v>
      </c>
      <c r="O37" s="443">
        <v>27650</v>
      </c>
      <c r="P37" s="442"/>
      <c r="Q37" s="442"/>
      <c r="R37" s="445"/>
    </row>
    <row r="38" spans="1:18" s="439" customFormat="1" ht="12.75">
      <c r="A38" s="450" t="s">
        <v>204</v>
      </c>
      <c r="B38" s="113" t="s">
        <v>707</v>
      </c>
      <c r="C38" s="4"/>
      <c r="D38" s="247"/>
      <c r="E38" s="247">
        <v>10788.8</v>
      </c>
      <c r="F38" s="247">
        <v>10788.8</v>
      </c>
      <c r="G38" s="51"/>
      <c r="H38" s="247">
        <v>8100</v>
      </c>
      <c r="I38" s="247">
        <v>3127</v>
      </c>
      <c r="J38" s="247">
        <v>0</v>
      </c>
      <c r="K38" s="247">
        <v>0</v>
      </c>
      <c r="L38" s="247">
        <v>7661.8</v>
      </c>
      <c r="M38" s="247">
        <v>0</v>
      </c>
      <c r="N38" s="247">
        <v>0</v>
      </c>
      <c r="O38" s="247">
        <v>2950</v>
      </c>
      <c r="P38" s="4"/>
      <c r="Q38" s="4"/>
      <c r="R38" s="445"/>
    </row>
    <row r="39" spans="1:18" s="263" customFormat="1" ht="12.75">
      <c r="A39" s="35">
        <v>1</v>
      </c>
      <c r="B39" s="79" t="s">
        <v>859</v>
      </c>
      <c r="C39" s="1" t="s">
        <v>1238</v>
      </c>
      <c r="D39" s="79" t="s">
        <v>782</v>
      </c>
      <c r="E39" s="77">
        <v>655.8</v>
      </c>
      <c r="F39" s="77">
        <v>655.8</v>
      </c>
      <c r="G39" s="52">
        <v>2009</v>
      </c>
      <c r="H39" s="77">
        <v>600</v>
      </c>
      <c r="I39" s="77">
        <v>207</v>
      </c>
      <c r="J39" s="77"/>
      <c r="K39" s="77"/>
      <c r="L39" s="77">
        <v>448.8</v>
      </c>
      <c r="M39" s="77"/>
      <c r="N39" s="77"/>
      <c r="O39" s="77">
        <v>300</v>
      </c>
      <c r="P39" s="1" t="s">
        <v>1580</v>
      </c>
      <c r="Q39" s="1"/>
      <c r="R39" s="445"/>
    </row>
    <row r="40" spans="1:18" s="263" customFormat="1" ht="38.25">
      <c r="A40" s="35">
        <v>2</v>
      </c>
      <c r="B40" s="79" t="s">
        <v>955</v>
      </c>
      <c r="C40" s="1" t="s">
        <v>1238</v>
      </c>
      <c r="D40" s="79" t="s">
        <v>1731</v>
      </c>
      <c r="E40" s="77">
        <v>1145</v>
      </c>
      <c r="F40" s="77">
        <v>1145</v>
      </c>
      <c r="G40" s="52">
        <v>2010</v>
      </c>
      <c r="H40" s="77">
        <v>900</v>
      </c>
      <c r="I40" s="77">
        <v>220</v>
      </c>
      <c r="J40" s="77"/>
      <c r="K40" s="77"/>
      <c r="L40" s="77">
        <v>925</v>
      </c>
      <c r="M40" s="77"/>
      <c r="N40" s="77"/>
      <c r="O40" s="77">
        <v>500</v>
      </c>
      <c r="P40" s="1" t="s">
        <v>956</v>
      </c>
      <c r="Q40" s="1"/>
      <c r="R40" s="445"/>
    </row>
    <row r="41" spans="1:18" s="263" customFormat="1" ht="25.5">
      <c r="A41" s="35">
        <v>3</v>
      </c>
      <c r="B41" s="79" t="s">
        <v>1053</v>
      </c>
      <c r="C41" s="1" t="s">
        <v>1238</v>
      </c>
      <c r="D41" s="79" t="s">
        <v>906</v>
      </c>
      <c r="E41" s="77">
        <v>3400</v>
      </c>
      <c r="F41" s="77">
        <v>3400</v>
      </c>
      <c r="G41" s="52">
        <v>2010</v>
      </c>
      <c r="H41" s="77">
        <v>1100</v>
      </c>
      <c r="I41" s="77">
        <v>300</v>
      </c>
      <c r="J41" s="77"/>
      <c r="K41" s="77"/>
      <c r="L41" s="77">
        <v>3100</v>
      </c>
      <c r="M41" s="77"/>
      <c r="N41" s="77"/>
      <c r="O41" s="77">
        <v>1000</v>
      </c>
      <c r="P41" s="1" t="s">
        <v>1025</v>
      </c>
      <c r="Q41" s="1"/>
      <c r="R41" s="445"/>
    </row>
    <row r="42" spans="1:18" s="263" customFormat="1" ht="12.75">
      <c r="A42" s="35">
        <v>4</v>
      </c>
      <c r="B42" s="79" t="s">
        <v>45</v>
      </c>
      <c r="C42" s="1"/>
      <c r="D42" s="79" t="s">
        <v>46</v>
      </c>
      <c r="E42" s="77">
        <v>608</v>
      </c>
      <c r="F42" s="77">
        <v>608</v>
      </c>
      <c r="G42" s="52">
        <v>2009</v>
      </c>
      <c r="H42" s="77">
        <v>520</v>
      </c>
      <c r="I42" s="77">
        <v>300</v>
      </c>
      <c r="J42" s="77"/>
      <c r="K42" s="77"/>
      <c r="L42" s="77">
        <v>308</v>
      </c>
      <c r="M42" s="77"/>
      <c r="N42" s="77"/>
      <c r="O42" s="77">
        <v>150</v>
      </c>
      <c r="P42" s="1" t="s">
        <v>1025</v>
      </c>
      <c r="Q42" s="1"/>
      <c r="R42" s="445"/>
    </row>
    <row r="43" spans="1:18" s="263" customFormat="1" ht="25.5">
      <c r="A43" s="35">
        <v>5</v>
      </c>
      <c r="B43" s="79" t="s">
        <v>1216</v>
      </c>
      <c r="C43" s="1" t="s">
        <v>1238</v>
      </c>
      <c r="D43" s="79"/>
      <c r="E43" s="77">
        <v>4980</v>
      </c>
      <c r="F43" s="77">
        <v>4980</v>
      </c>
      <c r="G43" s="52">
        <v>2009</v>
      </c>
      <c r="H43" s="77">
        <v>4980</v>
      </c>
      <c r="I43" s="77">
        <v>2100</v>
      </c>
      <c r="J43" s="77"/>
      <c r="K43" s="77"/>
      <c r="L43" s="77">
        <v>2880</v>
      </c>
      <c r="M43" s="77"/>
      <c r="N43" s="77"/>
      <c r="O43" s="77">
        <v>1000</v>
      </c>
      <c r="P43" s="1" t="s">
        <v>1025</v>
      </c>
      <c r="Q43" s="1"/>
      <c r="R43" s="445"/>
    </row>
    <row r="44" spans="1:18" s="439" customFormat="1" ht="12.75">
      <c r="A44" s="450" t="s">
        <v>210</v>
      </c>
      <c r="B44" s="113" t="s">
        <v>275</v>
      </c>
      <c r="C44" s="4"/>
      <c r="D44" s="113"/>
      <c r="E44" s="247">
        <v>6856.12</v>
      </c>
      <c r="F44" s="247">
        <v>6856.12</v>
      </c>
      <c r="G44" s="51"/>
      <c r="H44" s="247">
        <v>4700</v>
      </c>
      <c r="I44" s="247">
        <v>3400</v>
      </c>
      <c r="J44" s="247">
        <v>0</v>
      </c>
      <c r="K44" s="247">
        <v>0</v>
      </c>
      <c r="L44" s="247">
        <v>3456.12</v>
      </c>
      <c r="M44" s="247">
        <v>0</v>
      </c>
      <c r="N44" s="247">
        <v>0</v>
      </c>
      <c r="O44" s="247">
        <v>1800</v>
      </c>
      <c r="P44" s="4"/>
      <c r="Q44" s="4"/>
      <c r="R44" s="445"/>
    </row>
    <row r="45" spans="1:18" s="263" customFormat="1" ht="51">
      <c r="A45" s="35">
        <v>1</v>
      </c>
      <c r="B45" s="79" t="s">
        <v>1026</v>
      </c>
      <c r="C45" s="1"/>
      <c r="D45" s="79" t="s">
        <v>470</v>
      </c>
      <c r="E45" s="77">
        <v>2500.12</v>
      </c>
      <c r="F45" s="77">
        <v>2500.12</v>
      </c>
      <c r="G45" s="52">
        <v>2009</v>
      </c>
      <c r="H45" s="77">
        <v>1850</v>
      </c>
      <c r="I45" s="77">
        <v>1500</v>
      </c>
      <c r="J45" s="77"/>
      <c r="K45" s="77"/>
      <c r="L45" s="77">
        <v>1000.12</v>
      </c>
      <c r="M45" s="77"/>
      <c r="N45" s="77"/>
      <c r="O45" s="77">
        <v>500</v>
      </c>
      <c r="P45" s="80" t="s">
        <v>1027</v>
      </c>
      <c r="Q45" s="1"/>
      <c r="R45" s="445"/>
    </row>
    <row r="46" spans="1:18" s="263" customFormat="1" ht="38.25">
      <c r="A46" s="35">
        <v>2</v>
      </c>
      <c r="B46" s="79" t="s">
        <v>1604</v>
      </c>
      <c r="C46" s="1"/>
      <c r="D46" s="79" t="s">
        <v>11</v>
      </c>
      <c r="E46" s="77">
        <v>1545</v>
      </c>
      <c r="F46" s="77">
        <v>1545</v>
      </c>
      <c r="G46" s="52">
        <v>2010</v>
      </c>
      <c r="H46" s="77">
        <v>1350</v>
      </c>
      <c r="I46" s="77">
        <v>900</v>
      </c>
      <c r="J46" s="77"/>
      <c r="K46" s="77"/>
      <c r="L46" s="77">
        <v>645</v>
      </c>
      <c r="M46" s="77"/>
      <c r="N46" s="77"/>
      <c r="O46" s="77">
        <v>300</v>
      </c>
      <c r="P46" s="1" t="s">
        <v>1027</v>
      </c>
      <c r="Q46" s="1"/>
      <c r="R46" s="445"/>
    </row>
    <row r="47" spans="1:18" s="263" customFormat="1" ht="12.75">
      <c r="A47" s="35">
        <v>3</v>
      </c>
      <c r="B47" s="79" t="s">
        <v>9</v>
      </c>
      <c r="C47" s="1"/>
      <c r="D47" s="79" t="s">
        <v>10</v>
      </c>
      <c r="E47" s="77">
        <v>2811</v>
      </c>
      <c r="F47" s="77">
        <v>2811</v>
      </c>
      <c r="G47" s="52">
        <v>2010</v>
      </c>
      <c r="H47" s="77">
        <v>1500</v>
      </c>
      <c r="I47" s="77">
        <v>1000</v>
      </c>
      <c r="J47" s="77"/>
      <c r="K47" s="77"/>
      <c r="L47" s="77">
        <v>1811</v>
      </c>
      <c r="M47" s="77"/>
      <c r="N47" s="77"/>
      <c r="O47" s="77">
        <v>1000</v>
      </c>
      <c r="P47" s="80" t="s">
        <v>985</v>
      </c>
      <c r="Q47" s="1"/>
      <c r="R47" s="445"/>
    </row>
    <row r="48" spans="1:18" s="439" customFormat="1" ht="12.75">
      <c r="A48" s="450" t="s">
        <v>662</v>
      </c>
      <c r="B48" s="113" t="s">
        <v>277</v>
      </c>
      <c r="C48" s="4"/>
      <c r="D48" s="113"/>
      <c r="E48" s="247">
        <v>38767</v>
      </c>
      <c r="F48" s="247">
        <v>38705</v>
      </c>
      <c r="G48" s="51"/>
      <c r="H48" s="247">
        <v>18320</v>
      </c>
      <c r="I48" s="247">
        <v>12120</v>
      </c>
      <c r="J48" s="247">
        <v>0</v>
      </c>
      <c r="K48" s="247">
        <v>0</v>
      </c>
      <c r="L48" s="247">
        <v>26585</v>
      </c>
      <c r="M48" s="247">
        <v>0</v>
      </c>
      <c r="N48" s="247">
        <v>0</v>
      </c>
      <c r="O48" s="247">
        <v>13900</v>
      </c>
      <c r="P48" s="4"/>
      <c r="Q48" s="4"/>
      <c r="R48" s="445"/>
    </row>
    <row r="49" spans="1:18" s="263" customFormat="1" ht="25.5">
      <c r="A49" s="35">
        <v>1</v>
      </c>
      <c r="B49" s="79" t="s">
        <v>213</v>
      </c>
      <c r="C49" s="1" t="s">
        <v>277</v>
      </c>
      <c r="D49" s="79" t="s">
        <v>214</v>
      </c>
      <c r="E49" s="77">
        <v>6240</v>
      </c>
      <c r="F49" s="77">
        <v>6178</v>
      </c>
      <c r="G49" s="52">
        <v>2010</v>
      </c>
      <c r="H49" s="77">
        <v>3500</v>
      </c>
      <c r="I49" s="77">
        <v>2000</v>
      </c>
      <c r="J49" s="77"/>
      <c r="K49" s="77"/>
      <c r="L49" s="77">
        <v>4178</v>
      </c>
      <c r="M49" s="77"/>
      <c r="N49" s="77"/>
      <c r="O49" s="77">
        <v>2000</v>
      </c>
      <c r="P49" s="1" t="s">
        <v>709</v>
      </c>
      <c r="Q49" s="1"/>
      <c r="R49" s="445"/>
    </row>
    <row r="50" spans="1:18" s="263" customFormat="1" ht="25.5">
      <c r="A50" s="35">
        <v>2</v>
      </c>
      <c r="B50" s="289" t="s">
        <v>1450</v>
      </c>
      <c r="C50" s="1"/>
      <c r="D50" s="79" t="s">
        <v>1731</v>
      </c>
      <c r="E50" s="77">
        <v>4883</v>
      </c>
      <c r="F50" s="77">
        <v>4883</v>
      </c>
      <c r="G50" s="93">
        <v>2009</v>
      </c>
      <c r="H50" s="77">
        <v>2850</v>
      </c>
      <c r="I50" s="451">
        <v>2600</v>
      </c>
      <c r="J50" s="77"/>
      <c r="K50" s="77"/>
      <c r="L50" s="77">
        <v>2283</v>
      </c>
      <c r="M50" s="77"/>
      <c r="N50" s="77"/>
      <c r="O50" s="77">
        <v>900</v>
      </c>
      <c r="P50" s="80" t="s">
        <v>288</v>
      </c>
      <c r="Q50" s="1"/>
      <c r="R50" s="445"/>
    </row>
    <row r="51" spans="1:18" s="263" customFormat="1" ht="25.5">
      <c r="A51" s="35">
        <v>3</v>
      </c>
      <c r="B51" s="79" t="s">
        <v>287</v>
      </c>
      <c r="C51" s="1" t="s">
        <v>277</v>
      </c>
      <c r="D51" s="79" t="s">
        <v>219</v>
      </c>
      <c r="E51" s="77">
        <v>4048</v>
      </c>
      <c r="F51" s="77">
        <v>4048</v>
      </c>
      <c r="G51" s="52">
        <v>2010</v>
      </c>
      <c r="H51" s="77">
        <v>3500</v>
      </c>
      <c r="I51" s="77">
        <v>520</v>
      </c>
      <c r="J51" s="77"/>
      <c r="K51" s="77"/>
      <c r="L51" s="77">
        <v>3528</v>
      </c>
      <c r="M51" s="77"/>
      <c r="N51" s="77"/>
      <c r="O51" s="77">
        <v>1500</v>
      </c>
      <c r="P51" s="1" t="s">
        <v>288</v>
      </c>
      <c r="Q51" s="1"/>
      <c r="R51" s="445"/>
    </row>
    <row r="52" spans="1:18" s="263" customFormat="1" ht="25.5">
      <c r="A52" s="35">
        <v>4</v>
      </c>
      <c r="B52" s="79" t="s">
        <v>289</v>
      </c>
      <c r="C52" s="1"/>
      <c r="D52" s="79" t="s">
        <v>1731</v>
      </c>
      <c r="E52" s="77">
        <v>1890</v>
      </c>
      <c r="F52" s="77">
        <v>1890</v>
      </c>
      <c r="G52" s="52">
        <v>2010</v>
      </c>
      <c r="H52" s="77">
        <v>1200</v>
      </c>
      <c r="I52" s="77">
        <v>900</v>
      </c>
      <c r="J52" s="77"/>
      <c r="K52" s="77"/>
      <c r="L52" s="77">
        <v>990</v>
      </c>
      <c r="M52" s="77"/>
      <c r="N52" s="77"/>
      <c r="O52" s="77">
        <v>500</v>
      </c>
      <c r="P52" s="1" t="s">
        <v>928</v>
      </c>
      <c r="Q52" s="1"/>
      <c r="R52" s="445"/>
    </row>
    <row r="53" spans="1:18" s="263" customFormat="1" ht="25.5">
      <c r="A53" s="35">
        <v>5</v>
      </c>
      <c r="B53" s="79" t="s">
        <v>290</v>
      </c>
      <c r="C53" s="1"/>
      <c r="D53" s="79" t="s">
        <v>1229</v>
      </c>
      <c r="E53" s="77">
        <v>5998</v>
      </c>
      <c r="F53" s="77">
        <v>5998</v>
      </c>
      <c r="G53" s="52">
        <v>2010</v>
      </c>
      <c r="H53" s="77">
        <v>2500</v>
      </c>
      <c r="I53" s="77">
        <v>2000</v>
      </c>
      <c r="J53" s="77"/>
      <c r="K53" s="77"/>
      <c r="L53" s="77">
        <v>3998</v>
      </c>
      <c r="M53" s="77"/>
      <c r="N53" s="77"/>
      <c r="O53" s="77">
        <v>2000</v>
      </c>
      <c r="P53" s="1" t="s">
        <v>928</v>
      </c>
      <c r="Q53" s="1"/>
      <c r="R53" s="445"/>
    </row>
    <row r="54" spans="1:18" s="263" customFormat="1" ht="25.5">
      <c r="A54" s="35">
        <v>6</v>
      </c>
      <c r="B54" s="79" t="s">
        <v>1407</v>
      </c>
      <c r="C54" s="1"/>
      <c r="D54" s="79" t="s">
        <v>906</v>
      </c>
      <c r="E54" s="77">
        <v>3315</v>
      </c>
      <c r="F54" s="77">
        <v>3315</v>
      </c>
      <c r="G54" s="52">
        <v>2010</v>
      </c>
      <c r="H54" s="77">
        <v>1250</v>
      </c>
      <c r="I54" s="77">
        <v>1000</v>
      </c>
      <c r="J54" s="77"/>
      <c r="K54" s="77"/>
      <c r="L54" s="77">
        <v>2315</v>
      </c>
      <c r="M54" s="77"/>
      <c r="N54" s="77"/>
      <c r="O54" s="77">
        <v>1000</v>
      </c>
      <c r="P54" s="1" t="s">
        <v>292</v>
      </c>
      <c r="Q54" s="1"/>
      <c r="R54" s="445"/>
    </row>
    <row r="55" spans="1:18" s="263" customFormat="1" ht="25.5">
      <c r="A55" s="35">
        <v>7</v>
      </c>
      <c r="B55" s="79" t="s">
        <v>291</v>
      </c>
      <c r="C55" s="1" t="s">
        <v>277</v>
      </c>
      <c r="D55" s="79" t="s">
        <v>1265</v>
      </c>
      <c r="E55" s="77">
        <v>3655</v>
      </c>
      <c r="F55" s="77">
        <v>3655</v>
      </c>
      <c r="G55" s="52">
        <v>2010</v>
      </c>
      <c r="H55" s="77">
        <v>800</v>
      </c>
      <c r="I55" s="77">
        <v>800</v>
      </c>
      <c r="J55" s="77"/>
      <c r="K55" s="77"/>
      <c r="L55" s="77">
        <v>2855</v>
      </c>
      <c r="M55" s="77"/>
      <c r="N55" s="77"/>
      <c r="O55" s="77">
        <v>2000</v>
      </c>
      <c r="P55" s="1" t="s">
        <v>292</v>
      </c>
      <c r="Q55" s="1"/>
      <c r="R55" s="445"/>
    </row>
    <row r="56" spans="1:18" s="263" customFormat="1" ht="25.5">
      <c r="A56" s="35">
        <v>8</v>
      </c>
      <c r="B56" s="79" t="s">
        <v>712</v>
      </c>
      <c r="C56" s="1" t="s">
        <v>277</v>
      </c>
      <c r="D56" s="79" t="s">
        <v>1229</v>
      </c>
      <c r="E56" s="77">
        <v>4420</v>
      </c>
      <c r="F56" s="77">
        <v>4420</v>
      </c>
      <c r="G56" s="52">
        <v>2010</v>
      </c>
      <c r="H56" s="77">
        <v>1200</v>
      </c>
      <c r="I56" s="77">
        <v>1200</v>
      </c>
      <c r="J56" s="77"/>
      <c r="K56" s="77"/>
      <c r="L56" s="77">
        <v>3220</v>
      </c>
      <c r="M56" s="77"/>
      <c r="N56" s="77"/>
      <c r="O56" s="77">
        <v>2000</v>
      </c>
      <c r="P56" s="1" t="s">
        <v>292</v>
      </c>
      <c r="Q56" s="1"/>
      <c r="R56" s="445"/>
    </row>
    <row r="57" spans="1:18" s="263" customFormat="1" ht="25.5">
      <c r="A57" s="35">
        <v>9</v>
      </c>
      <c r="B57" s="79" t="s">
        <v>713</v>
      </c>
      <c r="C57" s="1" t="s">
        <v>277</v>
      </c>
      <c r="D57" s="79" t="s">
        <v>785</v>
      </c>
      <c r="E57" s="77">
        <v>4318</v>
      </c>
      <c r="F57" s="77">
        <v>4318</v>
      </c>
      <c r="G57" s="52">
        <v>2010</v>
      </c>
      <c r="H57" s="77">
        <v>1520</v>
      </c>
      <c r="I57" s="77">
        <v>1100</v>
      </c>
      <c r="J57" s="77"/>
      <c r="K57" s="77"/>
      <c r="L57" s="77">
        <v>3218</v>
      </c>
      <c r="M57" s="77"/>
      <c r="N57" s="77"/>
      <c r="O57" s="77">
        <v>2000</v>
      </c>
      <c r="P57" s="1" t="s">
        <v>714</v>
      </c>
      <c r="Q57" s="1"/>
      <c r="R57" s="445"/>
    </row>
    <row r="58" spans="1:18" s="439" customFormat="1" ht="12.75">
      <c r="A58" s="450" t="s">
        <v>643</v>
      </c>
      <c r="B58" s="113" t="s">
        <v>708</v>
      </c>
      <c r="C58" s="4"/>
      <c r="D58" s="113"/>
      <c r="E58" s="247">
        <v>27449</v>
      </c>
      <c r="F58" s="247">
        <v>27449</v>
      </c>
      <c r="G58" s="51"/>
      <c r="H58" s="247">
        <v>14410</v>
      </c>
      <c r="I58" s="247">
        <v>10300</v>
      </c>
      <c r="J58" s="247">
        <v>0</v>
      </c>
      <c r="K58" s="247">
        <v>0</v>
      </c>
      <c r="L58" s="247">
        <v>17149</v>
      </c>
      <c r="M58" s="247">
        <v>0</v>
      </c>
      <c r="N58" s="247">
        <v>0</v>
      </c>
      <c r="O58" s="247">
        <v>9000</v>
      </c>
      <c r="P58" s="4"/>
      <c r="Q58" s="4"/>
      <c r="R58" s="445"/>
    </row>
    <row r="59" spans="1:18" s="263" customFormat="1" ht="25.5">
      <c r="A59" s="35">
        <v>1</v>
      </c>
      <c r="B59" s="79" t="s">
        <v>1475</v>
      </c>
      <c r="C59" s="1"/>
      <c r="D59" s="79" t="s">
        <v>906</v>
      </c>
      <c r="E59" s="77">
        <v>3827</v>
      </c>
      <c r="F59" s="77">
        <v>3827</v>
      </c>
      <c r="G59" s="52">
        <v>2010</v>
      </c>
      <c r="H59" s="77">
        <v>1800</v>
      </c>
      <c r="I59" s="77">
        <v>1500</v>
      </c>
      <c r="J59" s="77"/>
      <c r="K59" s="77"/>
      <c r="L59" s="77">
        <v>2327</v>
      </c>
      <c r="M59" s="77"/>
      <c r="N59" s="77"/>
      <c r="O59" s="77">
        <v>1500</v>
      </c>
      <c r="P59" s="1" t="s">
        <v>1476</v>
      </c>
      <c r="Q59" s="1"/>
      <c r="R59" s="445"/>
    </row>
    <row r="60" spans="1:18" s="263" customFormat="1" ht="25.5">
      <c r="A60" s="35">
        <v>2</v>
      </c>
      <c r="B60" s="79" t="s">
        <v>1327</v>
      </c>
      <c r="C60" s="1"/>
      <c r="D60" s="79" t="s">
        <v>1328</v>
      </c>
      <c r="E60" s="77">
        <v>3147</v>
      </c>
      <c r="F60" s="77">
        <v>3147</v>
      </c>
      <c r="G60" s="52">
        <v>2010</v>
      </c>
      <c r="H60" s="77">
        <v>2150</v>
      </c>
      <c r="I60" s="77">
        <v>1500</v>
      </c>
      <c r="J60" s="77"/>
      <c r="K60" s="77"/>
      <c r="L60" s="77">
        <v>1647</v>
      </c>
      <c r="M60" s="77"/>
      <c r="N60" s="77"/>
      <c r="O60" s="77">
        <v>1000</v>
      </c>
      <c r="P60" s="1" t="s">
        <v>1476</v>
      </c>
      <c r="Q60" s="1"/>
      <c r="R60" s="445"/>
    </row>
    <row r="61" spans="1:18" s="263" customFormat="1" ht="25.5">
      <c r="A61" s="35">
        <v>3</v>
      </c>
      <c r="B61" s="79" t="s">
        <v>1329</v>
      </c>
      <c r="C61" s="1"/>
      <c r="D61" s="79" t="s">
        <v>220</v>
      </c>
      <c r="E61" s="77">
        <v>4220</v>
      </c>
      <c r="F61" s="77">
        <v>4220</v>
      </c>
      <c r="G61" s="52">
        <v>2010</v>
      </c>
      <c r="H61" s="77">
        <v>1800</v>
      </c>
      <c r="I61" s="77">
        <v>1500</v>
      </c>
      <c r="J61" s="77"/>
      <c r="K61" s="77"/>
      <c r="L61" s="77">
        <v>2720</v>
      </c>
      <c r="M61" s="77"/>
      <c r="N61" s="77"/>
      <c r="O61" s="77">
        <v>1500</v>
      </c>
      <c r="P61" s="1" t="s">
        <v>1330</v>
      </c>
      <c r="Q61" s="1"/>
      <c r="R61" s="445"/>
    </row>
    <row r="62" spans="1:18" s="263" customFormat="1" ht="12.75">
      <c r="A62" s="35">
        <v>4</v>
      </c>
      <c r="B62" s="79" t="s">
        <v>1331</v>
      </c>
      <c r="C62" s="1"/>
      <c r="D62" s="79" t="s">
        <v>1731</v>
      </c>
      <c r="E62" s="77">
        <v>3903</v>
      </c>
      <c r="F62" s="77">
        <v>3903</v>
      </c>
      <c r="G62" s="52">
        <v>2010</v>
      </c>
      <c r="H62" s="77">
        <v>2100</v>
      </c>
      <c r="I62" s="77">
        <v>1500</v>
      </c>
      <c r="J62" s="77"/>
      <c r="K62" s="77"/>
      <c r="L62" s="77">
        <v>2403</v>
      </c>
      <c r="M62" s="77"/>
      <c r="N62" s="77"/>
      <c r="O62" s="77">
        <v>1000</v>
      </c>
      <c r="P62" s="1" t="s">
        <v>1330</v>
      </c>
      <c r="Q62" s="1"/>
      <c r="R62" s="445"/>
    </row>
    <row r="63" spans="1:18" s="263" customFormat="1" ht="25.5">
      <c r="A63" s="35">
        <v>5</v>
      </c>
      <c r="B63" s="79" t="s">
        <v>1602</v>
      </c>
      <c r="C63" s="1" t="s">
        <v>708</v>
      </c>
      <c r="D63" s="79" t="s">
        <v>221</v>
      </c>
      <c r="E63" s="77">
        <v>4869</v>
      </c>
      <c r="F63" s="77">
        <v>4869</v>
      </c>
      <c r="G63" s="52">
        <v>2010</v>
      </c>
      <c r="H63" s="77">
        <v>3360</v>
      </c>
      <c r="I63" s="77">
        <v>1800</v>
      </c>
      <c r="J63" s="77"/>
      <c r="K63" s="77"/>
      <c r="L63" s="77">
        <v>3069</v>
      </c>
      <c r="M63" s="77"/>
      <c r="N63" s="77"/>
      <c r="O63" s="77">
        <v>1300</v>
      </c>
      <c r="P63" s="1" t="s">
        <v>1525</v>
      </c>
      <c r="Q63" s="79"/>
      <c r="R63" s="445"/>
    </row>
    <row r="64" spans="1:18" s="263" customFormat="1" ht="25.5">
      <c r="A64" s="35">
        <v>6</v>
      </c>
      <c r="B64" s="79" t="s">
        <v>86</v>
      </c>
      <c r="C64" s="1"/>
      <c r="D64" s="79" t="s">
        <v>784</v>
      </c>
      <c r="E64" s="77">
        <v>4515</v>
      </c>
      <c r="F64" s="77">
        <v>4515</v>
      </c>
      <c r="G64" s="52">
        <v>2010</v>
      </c>
      <c r="H64" s="77">
        <v>1350</v>
      </c>
      <c r="I64" s="77">
        <v>1000</v>
      </c>
      <c r="J64" s="77"/>
      <c r="K64" s="77"/>
      <c r="L64" s="77">
        <v>3515</v>
      </c>
      <c r="M64" s="77"/>
      <c r="N64" s="77"/>
      <c r="O64" s="77">
        <v>1800</v>
      </c>
      <c r="P64" s="1" t="s">
        <v>1525</v>
      </c>
      <c r="Q64" s="1"/>
      <c r="R64" s="445"/>
    </row>
    <row r="65" spans="1:18" s="263" customFormat="1" ht="25.5">
      <c r="A65" s="35">
        <v>7</v>
      </c>
      <c r="B65" s="79" t="s">
        <v>1214</v>
      </c>
      <c r="C65" s="1" t="s">
        <v>708</v>
      </c>
      <c r="D65" s="79" t="s">
        <v>1266</v>
      </c>
      <c r="E65" s="77">
        <v>2968</v>
      </c>
      <c r="F65" s="77">
        <v>2968</v>
      </c>
      <c r="G65" s="52">
        <v>2010</v>
      </c>
      <c r="H65" s="77">
        <v>1850</v>
      </c>
      <c r="I65" s="77">
        <v>1500</v>
      </c>
      <c r="J65" s="77"/>
      <c r="K65" s="77"/>
      <c r="L65" s="77">
        <v>1468</v>
      </c>
      <c r="M65" s="77"/>
      <c r="N65" s="77"/>
      <c r="O65" s="77">
        <v>900</v>
      </c>
      <c r="P65" s="1" t="s">
        <v>1476</v>
      </c>
      <c r="Q65" s="1"/>
      <c r="R65" s="445"/>
    </row>
    <row r="66" spans="1:18" s="439" customFormat="1" ht="38.25" customHeight="1">
      <c r="A66" s="452"/>
      <c r="B66" s="453"/>
      <c r="C66" s="454"/>
      <c r="D66" s="453"/>
      <c r="E66" s="455"/>
      <c r="F66" s="455"/>
      <c r="G66" s="456"/>
      <c r="H66" s="455"/>
      <c r="I66" s="455"/>
      <c r="J66" s="455"/>
      <c r="K66" s="455"/>
      <c r="L66" s="455"/>
      <c r="M66" s="455"/>
      <c r="N66" s="455"/>
      <c r="O66" s="455"/>
      <c r="P66" s="454"/>
      <c r="Q66" s="454"/>
      <c r="R66" s="445"/>
    </row>
    <row r="67" spans="1:17" s="263" customFormat="1" ht="12.75">
      <c r="A67" s="39"/>
      <c r="B67" s="211"/>
      <c r="C67" s="214"/>
      <c r="D67" s="296"/>
      <c r="E67" s="211"/>
      <c r="F67" s="296"/>
      <c r="G67" s="296"/>
      <c r="H67" s="296"/>
      <c r="I67" s="296"/>
      <c r="J67" s="296"/>
      <c r="K67" s="296"/>
      <c r="L67" s="296"/>
      <c r="M67" s="296"/>
      <c r="N67" s="296"/>
      <c r="O67" s="296"/>
      <c r="P67" s="214"/>
      <c r="Q67" s="214"/>
    </row>
    <row r="68" spans="1:17" s="263" customFormat="1" ht="12.75">
      <c r="A68" s="39"/>
      <c r="B68" s="211"/>
      <c r="C68" s="214"/>
      <c r="D68" s="296"/>
      <c r="E68" s="211"/>
      <c r="F68" s="296"/>
      <c r="G68" s="296"/>
      <c r="H68" s="296"/>
      <c r="I68" s="296"/>
      <c r="J68" s="296"/>
      <c r="K68" s="296"/>
      <c r="L68" s="296"/>
      <c r="M68" s="296"/>
      <c r="N68" s="296"/>
      <c r="O68" s="296"/>
      <c r="P68" s="214"/>
      <c r="Q68" s="214"/>
    </row>
    <row r="69" spans="1:17" s="263" customFormat="1" ht="12.75">
      <c r="A69" s="39"/>
      <c r="B69" s="211"/>
      <c r="C69" s="214"/>
      <c r="D69" s="296"/>
      <c r="E69" s="211"/>
      <c r="F69" s="296"/>
      <c r="G69" s="296"/>
      <c r="H69" s="296"/>
      <c r="I69" s="296"/>
      <c r="J69" s="296"/>
      <c r="K69" s="296"/>
      <c r="L69" s="296"/>
      <c r="M69" s="296"/>
      <c r="N69" s="296"/>
      <c r="O69" s="296"/>
      <c r="P69" s="214"/>
      <c r="Q69" s="214"/>
    </row>
    <row r="70" spans="1:17" s="263" customFormat="1" ht="12.75">
      <c r="A70" s="39"/>
      <c r="B70" s="211"/>
      <c r="C70" s="214"/>
      <c r="D70" s="296"/>
      <c r="E70" s="211"/>
      <c r="F70" s="296"/>
      <c r="G70" s="296"/>
      <c r="H70" s="296"/>
      <c r="I70" s="296"/>
      <c r="J70" s="296"/>
      <c r="K70" s="296"/>
      <c r="L70" s="296"/>
      <c r="M70" s="296"/>
      <c r="N70" s="296"/>
      <c r="O70" s="296"/>
      <c r="P70" s="214"/>
      <c r="Q70" s="214"/>
    </row>
    <row r="71" spans="1:17" s="263" customFormat="1" ht="12.75">
      <c r="A71" s="39"/>
      <c r="B71" s="211"/>
      <c r="C71" s="214"/>
      <c r="D71" s="296"/>
      <c r="E71" s="211"/>
      <c r="F71" s="296"/>
      <c r="G71" s="296"/>
      <c r="H71" s="296"/>
      <c r="I71" s="296"/>
      <c r="J71" s="296"/>
      <c r="K71" s="296"/>
      <c r="L71" s="296"/>
      <c r="M71" s="296"/>
      <c r="N71" s="296"/>
      <c r="O71" s="296"/>
      <c r="P71" s="214"/>
      <c r="Q71" s="214"/>
    </row>
    <row r="72" spans="1:17" s="263" customFormat="1" ht="12.75">
      <c r="A72" s="39"/>
      <c r="B72" s="211"/>
      <c r="C72" s="214"/>
      <c r="D72" s="296"/>
      <c r="E72" s="211"/>
      <c r="F72" s="296"/>
      <c r="G72" s="296"/>
      <c r="H72" s="296"/>
      <c r="I72" s="296"/>
      <c r="J72" s="296"/>
      <c r="K72" s="296"/>
      <c r="L72" s="296"/>
      <c r="M72" s="296"/>
      <c r="N72" s="296"/>
      <c r="O72" s="296"/>
      <c r="P72" s="214"/>
      <c r="Q72" s="214"/>
    </row>
    <row r="73" spans="1:17" s="263" customFormat="1" ht="12.75">
      <c r="A73" s="39"/>
      <c r="B73" s="211"/>
      <c r="C73" s="214"/>
      <c r="D73" s="296"/>
      <c r="E73" s="211"/>
      <c r="F73" s="296"/>
      <c r="G73" s="296"/>
      <c r="H73" s="296"/>
      <c r="I73" s="296"/>
      <c r="J73" s="296"/>
      <c r="K73" s="296"/>
      <c r="L73" s="296"/>
      <c r="M73" s="296"/>
      <c r="N73" s="296"/>
      <c r="O73" s="296"/>
      <c r="P73" s="214"/>
      <c r="Q73" s="214"/>
    </row>
    <row r="74" spans="1:17" s="263" customFormat="1" ht="12.75">
      <c r="A74" s="39"/>
      <c r="B74" s="211"/>
      <c r="C74" s="214"/>
      <c r="D74" s="296"/>
      <c r="E74" s="211"/>
      <c r="F74" s="296"/>
      <c r="G74" s="296"/>
      <c r="H74" s="296"/>
      <c r="I74" s="296"/>
      <c r="J74" s="296"/>
      <c r="K74" s="296"/>
      <c r="L74" s="296"/>
      <c r="M74" s="296"/>
      <c r="N74" s="296"/>
      <c r="O74" s="296"/>
      <c r="P74" s="214"/>
      <c r="Q74" s="214"/>
    </row>
    <row r="75" spans="1:17" s="263" customFormat="1" ht="12.75">
      <c r="A75" s="39"/>
      <c r="B75" s="211"/>
      <c r="C75" s="214"/>
      <c r="D75" s="296"/>
      <c r="E75" s="211"/>
      <c r="F75" s="296"/>
      <c r="G75" s="296"/>
      <c r="H75" s="296"/>
      <c r="I75" s="296"/>
      <c r="J75" s="296"/>
      <c r="K75" s="296"/>
      <c r="L75" s="296"/>
      <c r="M75" s="296"/>
      <c r="N75" s="296"/>
      <c r="O75" s="296"/>
      <c r="P75" s="214"/>
      <c r="Q75" s="214"/>
    </row>
    <row r="76" spans="1:17" s="263" customFormat="1" ht="12.75">
      <c r="A76" s="39"/>
      <c r="B76" s="211"/>
      <c r="C76" s="214"/>
      <c r="D76" s="296"/>
      <c r="E76" s="211"/>
      <c r="F76" s="296"/>
      <c r="G76" s="296"/>
      <c r="H76" s="296"/>
      <c r="I76" s="296"/>
      <c r="J76" s="296"/>
      <c r="K76" s="296"/>
      <c r="L76" s="296"/>
      <c r="M76" s="296"/>
      <c r="N76" s="296"/>
      <c r="O76" s="296"/>
      <c r="P76" s="214"/>
      <c r="Q76" s="214"/>
    </row>
    <row r="77" spans="1:17" s="263" customFormat="1" ht="12.75">
      <c r="A77" s="39"/>
      <c r="B77" s="211"/>
      <c r="C77" s="214"/>
      <c r="D77" s="296"/>
      <c r="E77" s="211"/>
      <c r="F77" s="296"/>
      <c r="G77" s="296"/>
      <c r="H77" s="296"/>
      <c r="I77" s="296"/>
      <c r="J77" s="296"/>
      <c r="K77" s="296"/>
      <c r="L77" s="296"/>
      <c r="M77" s="296"/>
      <c r="N77" s="296"/>
      <c r="O77" s="296"/>
      <c r="P77" s="214"/>
      <c r="Q77" s="214"/>
    </row>
    <row r="78" spans="1:17" s="263" customFormat="1" ht="12.75">
      <c r="A78" s="39"/>
      <c r="B78" s="211"/>
      <c r="C78" s="214"/>
      <c r="D78" s="296"/>
      <c r="E78" s="211"/>
      <c r="F78" s="296"/>
      <c r="G78" s="296"/>
      <c r="H78" s="296"/>
      <c r="I78" s="296"/>
      <c r="J78" s="296"/>
      <c r="K78" s="296"/>
      <c r="L78" s="296"/>
      <c r="M78" s="296"/>
      <c r="N78" s="296"/>
      <c r="O78" s="296"/>
      <c r="P78" s="214"/>
      <c r="Q78" s="214"/>
    </row>
    <row r="79" spans="1:17" s="263" customFormat="1" ht="12.75">
      <c r="A79" s="39"/>
      <c r="B79" s="211"/>
      <c r="C79" s="214"/>
      <c r="D79" s="296"/>
      <c r="E79" s="211"/>
      <c r="F79" s="296"/>
      <c r="G79" s="296"/>
      <c r="H79" s="296"/>
      <c r="I79" s="296"/>
      <c r="J79" s="296"/>
      <c r="K79" s="296"/>
      <c r="L79" s="296"/>
      <c r="M79" s="296"/>
      <c r="N79" s="296"/>
      <c r="O79" s="296"/>
      <c r="P79" s="214"/>
      <c r="Q79" s="214"/>
    </row>
    <row r="80" spans="1:17" s="263" customFormat="1" ht="12.75">
      <c r="A80" s="39"/>
      <c r="B80" s="211"/>
      <c r="C80" s="214"/>
      <c r="D80" s="296"/>
      <c r="E80" s="211"/>
      <c r="F80" s="296"/>
      <c r="G80" s="296"/>
      <c r="H80" s="296"/>
      <c r="I80" s="296"/>
      <c r="J80" s="296"/>
      <c r="K80" s="296"/>
      <c r="L80" s="296"/>
      <c r="M80" s="296"/>
      <c r="N80" s="296"/>
      <c r="O80" s="296"/>
      <c r="P80" s="214"/>
      <c r="Q80" s="214"/>
    </row>
    <row r="81" spans="1:17" s="263" customFormat="1" ht="12.75">
      <c r="A81" s="39"/>
      <c r="B81" s="211"/>
      <c r="C81" s="214"/>
      <c r="D81" s="296"/>
      <c r="E81" s="211"/>
      <c r="F81" s="296"/>
      <c r="G81" s="296"/>
      <c r="H81" s="296"/>
      <c r="I81" s="296"/>
      <c r="J81" s="296"/>
      <c r="K81" s="296"/>
      <c r="L81" s="296"/>
      <c r="M81" s="296"/>
      <c r="N81" s="296"/>
      <c r="O81" s="296"/>
      <c r="P81" s="214"/>
      <c r="Q81" s="214"/>
    </row>
    <row r="82" spans="1:17" s="263" customFormat="1" ht="12.75">
      <c r="A82" s="39"/>
      <c r="B82" s="211"/>
      <c r="C82" s="214"/>
      <c r="D82" s="296"/>
      <c r="E82" s="211"/>
      <c r="F82" s="296"/>
      <c r="G82" s="296"/>
      <c r="H82" s="296"/>
      <c r="I82" s="296"/>
      <c r="J82" s="296"/>
      <c r="K82" s="296"/>
      <c r="L82" s="296"/>
      <c r="M82" s="296"/>
      <c r="N82" s="296"/>
      <c r="O82" s="296"/>
      <c r="P82" s="214"/>
      <c r="Q82" s="214"/>
    </row>
    <row r="83" spans="1:17" s="263" customFormat="1" ht="12.75">
      <c r="A83" s="39"/>
      <c r="B83" s="211"/>
      <c r="C83" s="214"/>
      <c r="D83" s="296"/>
      <c r="E83" s="211"/>
      <c r="F83" s="296"/>
      <c r="G83" s="296"/>
      <c r="H83" s="296"/>
      <c r="I83" s="296"/>
      <c r="J83" s="296"/>
      <c r="K83" s="296"/>
      <c r="L83" s="296"/>
      <c r="M83" s="296"/>
      <c r="N83" s="296"/>
      <c r="O83" s="296"/>
      <c r="P83" s="214"/>
      <c r="Q83" s="214"/>
    </row>
    <row r="84" spans="1:17" s="263" customFormat="1" ht="12.75">
      <c r="A84" s="39"/>
      <c r="B84" s="211"/>
      <c r="C84" s="214"/>
      <c r="D84" s="296"/>
      <c r="E84" s="211"/>
      <c r="F84" s="296"/>
      <c r="G84" s="296"/>
      <c r="H84" s="296"/>
      <c r="I84" s="296"/>
      <c r="J84" s="296"/>
      <c r="K84" s="296"/>
      <c r="L84" s="296"/>
      <c r="M84" s="296"/>
      <c r="N84" s="296"/>
      <c r="O84" s="296"/>
      <c r="P84" s="214"/>
      <c r="Q84" s="214"/>
    </row>
    <row r="85" spans="1:17" ht="12.75">
      <c r="A85" s="40"/>
      <c r="B85" s="215"/>
      <c r="C85" s="200"/>
      <c r="D85" s="200"/>
      <c r="E85" s="216"/>
      <c r="F85" s="217"/>
      <c r="G85" s="217"/>
      <c r="H85" s="217"/>
      <c r="I85" s="218"/>
      <c r="J85" s="218"/>
      <c r="K85" s="218"/>
      <c r="L85" s="218"/>
      <c r="M85" s="218"/>
      <c r="N85" s="218"/>
      <c r="O85" s="218"/>
      <c r="P85" s="215"/>
      <c r="Q85" s="40"/>
    </row>
    <row r="86" spans="1:17" ht="12.75">
      <c r="A86" s="40"/>
      <c r="B86" s="215"/>
      <c r="C86" s="200"/>
      <c r="D86" s="200"/>
      <c r="E86" s="216"/>
      <c r="F86" s="217"/>
      <c r="G86" s="217"/>
      <c r="H86" s="217"/>
      <c r="I86" s="218"/>
      <c r="J86" s="218"/>
      <c r="K86" s="218"/>
      <c r="L86" s="218"/>
      <c r="M86" s="218"/>
      <c r="N86" s="218"/>
      <c r="O86" s="218"/>
      <c r="P86" s="215"/>
      <c r="Q86" s="40"/>
    </row>
    <row r="87" spans="1:17" ht="12.75">
      <c r="A87" s="40"/>
      <c r="B87" s="215"/>
      <c r="C87" s="200"/>
      <c r="D87" s="200"/>
      <c r="E87" s="216"/>
      <c r="F87" s="217"/>
      <c r="G87" s="217"/>
      <c r="H87" s="217"/>
      <c r="I87" s="218"/>
      <c r="J87" s="218"/>
      <c r="K87" s="218"/>
      <c r="L87" s="218"/>
      <c r="M87" s="218"/>
      <c r="N87" s="218"/>
      <c r="O87" s="218"/>
      <c r="P87" s="215"/>
      <c r="Q87" s="40"/>
    </row>
    <row r="88" spans="1:17" ht="12.75">
      <c r="A88" s="40"/>
      <c r="B88" s="215"/>
      <c r="C88" s="200"/>
      <c r="D88" s="200"/>
      <c r="E88" s="216"/>
      <c r="F88" s="217"/>
      <c r="G88" s="217"/>
      <c r="H88" s="217"/>
      <c r="I88" s="218"/>
      <c r="J88" s="218"/>
      <c r="K88" s="218"/>
      <c r="L88" s="218"/>
      <c r="M88" s="218"/>
      <c r="N88" s="218"/>
      <c r="O88" s="218"/>
      <c r="P88" s="215"/>
      <c r="Q88" s="40"/>
    </row>
    <row r="89" spans="1:17" ht="12.75">
      <c r="A89" s="40"/>
      <c r="B89" s="215"/>
      <c r="C89" s="200"/>
      <c r="D89" s="200"/>
      <c r="E89" s="216"/>
      <c r="F89" s="217"/>
      <c r="G89" s="217"/>
      <c r="H89" s="217"/>
      <c r="I89" s="218"/>
      <c r="J89" s="218"/>
      <c r="K89" s="218"/>
      <c r="L89" s="218"/>
      <c r="M89" s="218"/>
      <c r="N89" s="218"/>
      <c r="O89" s="218"/>
      <c r="P89" s="215"/>
      <c r="Q89" s="40"/>
    </row>
    <row r="90" spans="1:17" ht="12.75">
      <c r="A90" s="40"/>
      <c r="B90" s="215"/>
      <c r="C90" s="200"/>
      <c r="D90" s="200"/>
      <c r="E90" s="216"/>
      <c r="F90" s="217"/>
      <c r="G90" s="217"/>
      <c r="H90" s="217"/>
      <c r="I90" s="218"/>
      <c r="J90" s="218"/>
      <c r="K90" s="218"/>
      <c r="L90" s="218"/>
      <c r="M90" s="218"/>
      <c r="N90" s="218"/>
      <c r="O90" s="218"/>
      <c r="P90" s="215"/>
      <c r="Q90" s="40"/>
    </row>
    <row r="91" spans="1:17" ht="12.75">
      <c r="A91" s="40"/>
      <c r="B91" s="215"/>
      <c r="C91" s="200"/>
      <c r="D91" s="200"/>
      <c r="E91" s="216"/>
      <c r="F91" s="217"/>
      <c r="G91" s="217"/>
      <c r="H91" s="217"/>
      <c r="I91" s="218"/>
      <c r="J91" s="218"/>
      <c r="K91" s="218"/>
      <c r="L91" s="218"/>
      <c r="M91" s="218"/>
      <c r="N91" s="218"/>
      <c r="O91" s="218"/>
      <c r="P91" s="215"/>
      <c r="Q91" s="40"/>
    </row>
    <row r="92" spans="1:17" ht="12.75">
      <c r="A92" s="40"/>
      <c r="B92" s="215"/>
      <c r="C92" s="200"/>
      <c r="D92" s="200"/>
      <c r="E92" s="216"/>
      <c r="F92" s="217"/>
      <c r="G92" s="217"/>
      <c r="H92" s="217"/>
      <c r="I92" s="218"/>
      <c r="J92" s="218"/>
      <c r="K92" s="218"/>
      <c r="L92" s="218"/>
      <c r="M92" s="218"/>
      <c r="N92" s="218"/>
      <c r="O92" s="218"/>
      <c r="P92" s="215"/>
      <c r="Q92" s="40"/>
    </row>
    <row r="93" spans="1:17" ht="12.75">
      <c r="A93" s="40"/>
      <c r="B93" s="215"/>
      <c r="C93" s="200"/>
      <c r="D93" s="200"/>
      <c r="E93" s="216"/>
      <c r="F93" s="217"/>
      <c r="G93" s="217"/>
      <c r="H93" s="217"/>
      <c r="I93" s="218"/>
      <c r="J93" s="218"/>
      <c r="K93" s="218"/>
      <c r="L93" s="218"/>
      <c r="M93" s="218"/>
      <c r="N93" s="218"/>
      <c r="O93" s="218"/>
      <c r="P93" s="215"/>
      <c r="Q93" s="40"/>
    </row>
    <row r="94" spans="1:17" ht="12.75">
      <c r="A94" s="40"/>
      <c r="B94" s="215"/>
      <c r="C94" s="200"/>
      <c r="D94" s="200"/>
      <c r="E94" s="216"/>
      <c r="F94" s="217"/>
      <c r="G94" s="217"/>
      <c r="H94" s="217"/>
      <c r="I94" s="218"/>
      <c r="J94" s="218"/>
      <c r="K94" s="218"/>
      <c r="L94" s="218"/>
      <c r="M94" s="218"/>
      <c r="N94" s="218"/>
      <c r="O94" s="218"/>
      <c r="P94" s="215"/>
      <c r="Q94" s="40"/>
    </row>
    <row r="95" spans="1:17" ht="12.75">
      <c r="A95" s="40"/>
      <c r="B95" s="215"/>
      <c r="C95" s="200"/>
      <c r="D95" s="200"/>
      <c r="E95" s="216"/>
      <c r="F95" s="217"/>
      <c r="G95" s="217"/>
      <c r="H95" s="217"/>
      <c r="I95" s="218"/>
      <c r="J95" s="218"/>
      <c r="K95" s="218"/>
      <c r="L95" s="218"/>
      <c r="M95" s="218"/>
      <c r="N95" s="218"/>
      <c r="O95" s="218"/>
      <c r="P95" s="215"/>
      <c r="Q95" s="40"/>
    </row>
    <row r="96" spans="1:17" ht="12.75">
      <c r="A96" s="40"/>
      <c r="B96" s="215"/>
      <c r="C96" s="200"/>
      <c r="D96" s="200"/>
      <c r="E96" s="216"/>
      <c r="F96" s="217"/>
      <c r="G96" s="217"/>
      <c r="H96" s="217"/>
      <c r="I96" s="218"/>
      <c r="J96" s="218"/>
      <c r="K96" s="218"/>
      <c r="L96" s="218"/>
      <c r="M96" s="218"/>
      <c r="N96" s="218"/>
      <c r="O96" s="218"/>
      <c r="P96" s="215"/>
      <c r="Q96" s="40"/>
    </row>
    <row r="97" spans="1:17" ht="12.75">
      <c r="A97" s="40"/>
      <c r="B97" s="215"/>
      <c r="C97" s="200"/>
      <c r="D97" s="200"/>
      <c r="E97" s="216"/>
      <c r="F97" s="217"/>
      <c r="G97" s="217"/>
      <c r="H97" s="217"/>
      <c r="I97" s="218"/>
      <c r="J97" s="218"/>
      <c r="K97" s="218"/>
      <c r="L97" s="218"/>
      <c r="M97" s="218"/>
      <c r="N97" s="218"/>
      <c r="O97" s="218"/>
      <c r="P97" s="215"/>
      <c r="Q97" s="40"/>
    </row>
    <row r="98" spans="1:17" ht="12.75">
      <c r="A98" s="40"/>
      <c r="B98" s="215"/>
      <c r="C98" s="200"/>
      <c r="D98" s="200"/>
      <c r="E98" s="216"/>
      <c r="F98" s="217"/>
      <c r="G98" s="217"/>
      <c r="H98" s="217"/>
      <c r="I98" s="218"/>
      <c r="J98" s="218"/>
      <c r="K98" s="218"/>
      <c r="L98" s="218"/>
      <c r="M98" s="218"/>
      <c r="N98" s="218"/>
      <c r="O98" s="218"/>
      <c r="P98" s="215"/>
      <c r="Q98" s="40"/>
    </row>
    <row r="99" spans="1:17" ht="12.75">
      <c r="A99" s="40"/>
      <c r="B99" s="215"/>
      <c r="C99" s="200"/>
      <c r="D99" s="200"/>
      <c r="E99" s="216"/>
      <c r="F99" s="217"/>
      <c r="G99" s="217"/>
      <c r="H99" s="217"/>
      <c r="I99" s="218"/>
      <c r="J99" s="218"/>
      <c r="K99" s="218"/>
      <c r="L99" s="218"/>
      <c r="M99" s="218"/>
      <c r="N99" s="218"/>
      <c r="O99" s="218"/>
      <c r="P99" s="215"/>
      <c r="Q99" s="40"/>
    </row>
    <row r="100" spans="1:17" ht="12.75">
      <c r="A100" s="40"/>
      <c r="B100" s="215"/>
      <c r="C100" s="200"/>
      <c r="D100" s="200"/>
      <c r="E100" s="216"/>
      <c r="F100" s="217"/>
      <c r="G100" s="217"/>
      <c r="H100" s="217"/>
      <c r="I100" s="218"/>
      <c r="J100" s="218"/>
      <c r="K100" s="218"/>
      <c r="L100" s="218"/>
      <c r="M100" s="218"/>
      <c r="N100" s="218"/>
      <c r="O100" s="218"/>
      <c r="P100" s="215"/>
      <c r="Q100" s="40"/>
    </row>
    <row r="101" spans="1:17" ht="12.75">
      <c r="A101" s="40"/>
      <c r="B101" s="215"/>
      <c r="C101" s="200"/>
      <c r="D101" s="200"/>
      <c r="E101" s="216"/>
      <c r="F101" s="217"/>
      <c r="G101" s="217"/>
      <c r="H101" s="217"/>
      <c r="I101" s="218"/>
      <c r="J101" s="218"/>
      <c r="K101" s="218"/>
      <c r="L101" s="218"/>
      <c r="M101" s="218"/>
      <c r="N101" s="218"/>
      <c r="O101" s="218"/>
      <c r="P101" s="215"/>
      <c r="Q101" s="40"/>
    </row>
    <row r="102" spans="1:17" ht="12.75">
      <c r="A102" s="40"/>
      <c r="B102" s="215"/>
      <c r="C102" s="200"/>
      <c r="D102" s="200"/>
      <c r="E102" s="216"/>
      <c r="F102" s="217"/>
      <c r="G102" s="217"/>
      <c r="H102" s="217"/>
      <c r="I102" s="218"/>
      <c r="J102" s="218"/>
      <c r="K102" s="218"/>
      <c r="L102" s="218"/>
      <c r="M102" s="218"/>
      <c r="N102" s="218"/>
      <c r="O102" s="218"/>
      <c r="P102" s="215"/>
      <c r="Q102" s="40"/>
    </row>
    <row r="103" spans="1:17" ht="12.75">
      <c r="A103" s="40"/>
      <c r="B103" s="215"/>
      <c r="C103" s="200"/>
      <c r="D103" s="200"/>
      <c r="E103" s="216"/>
      <c r="F103" s="217"/>
      <c r="G103" s="217"/>
      <c r="H103" s="217"/>
      <c r="I103" s="218"/>
      <c r="J103" s="218"/>
      <c r="K103" s="218"/>
      <c r="L103" s="218"/>
      <c r="M103" s="218"/>
      <c r="N103" s="218"/>
      <c r="O103" s="218"/>
      <c r="P103" s="215"/>
      <c r="Q103" s="40"/>
    </row>
    <row r="104" spans="1:17" ht="12.75">
      <c r="A104" s="40"/>
      <c r="B104" s="215"/>
      <c r="C104" s="200"/>
      <c r="D104" s="200"/>
      <c r="E104" s="216"/>
      <c r="F104" s="217"/>
      <c r="G104" s="217"/>
      <c r="H104" s="217"/>
      <c r="I104" s="218"/>
      <c r="J104" s="218"/>
      <c r="K104" s="218"/>
      <c r="L104" s="218"/>
      <c r="M104" s="218"/>
      <c r="N104" s="218"/>
      <c r="O104" s="218"/>
      <c r="P104" s="215"/>
      <c r="Q104" s="40"/>
    </row>
    <row r="105" spans="1:17" ht="12.75">
      <c r="A105" s="40"/>
      <c r="B105" s="215"/>
      <c r="C105" s="200"/>
      <c r="D105" s="200"/>
      <c r="E105" s="216"/>
      <c r="F105" s="217"/>
      <c r="G105" s="217"/>
      <c r="H105" s="217"/>
      <c r="I105" s="218"/>
      <c r="J105" s="218"/>
      <c r="K105" s="218"/>
      <c r="L105" s="218"/>
      <c r="M105" s="218"/>
      <c r="N105" s="218"/>
      <c r="O105" s="218"/>
      <c r="P105" s="215"/>
      <c r="Q105" s="40"/>
    </row>
    <row r="106" spans="1:17" ht="12.75">
      <c r="A106" s="40"/>
      <c r="B106" s="215"/>
      <c r="C106" s="200"/>
      <c r="D106" s="200"/>
      <c r="E106" s="216"/>
      <c r="F106" s="217"/>
      <c r="G106" s="217"/>
      <c r="H106" s="217"/>
      <c r="I106" s="218"/>
      <c r="J106" s="218"/>
      <c r="K106" s="218"/>
      <c r="L106" s="218"/>
      <c r="M106" s="218"/>
      <c r="N106" s="218"/>
      <c r="O106" s="218"/>
      <c r="P106" s="215"/>
      <c r="Q106" s="40"/>
    </row>
    <row r="107" spans="1:17" ht="12.75">
      <c r="A107" s="40"/>
      <c r="B107" s="215"/>
      <c r="C107" s="200"/>
      <c r="D107" s="200"/>
      <c r="E107" s="216"/>
      <c r="F107" s="217"/>
      <c r="G107" s="217"/>
      <c r="H107" s="217"/>
      <c r="I107" s="218"/>
      <c r="J107" s="218"/>
      <c r="K107" s="218"/>
      <c r="L107" s="218"/>
      <c r="M107" s="218"/>
      <c r="N107" s="218"/>
      <c r="O107" s="218"/>
      <c r="P107" s="215"/>
      <c r="Q107" s="40"/>
    </row>
    <row r="108" spans="1:17" ht="12.75">
      <c r="A108" s="40"/>
      <c r="B108" s="215"/>
      <c r="C108" s="200"/>
      <c r="D108" s="200"/>
      <c r="E108" s="216"/>
      <c r="F108" s="217"/>
      <c r="G108" s="217"/>
      <c r="H108" s="217"/>
      <c r="I108" s="218"/>
      <c r="J108" s="218"/>
      <c r="K108" s="218"/>
      <c r="L108" s="218"/>
      <c r="M108" s="218"/>
      <c r="N108" s="218"/>
      <c r="O108" s="218"/>
      <c r="P108" s="215"/>
      <c r="Q108" s="40"/>
    </row>
    <row r="109" spans="1:17" ht="12.75">
      <c r="A109" s="40"/>
      <c r="B109" s="215"/>
      <c r="C109" s="200"/>
      <c r="D109" s="200"/>
      <c r="E109" s="216"/>
      <c r="F109" s="217"/>
      <c r="G109" s="217"/>
      <c r="H109" s="217"/>
      <c r="I109" s="218"/>
      <c r="J109" s="218"/>
      <c r="K109" s="218"/>
      <c r="L109" s="218"/>
      <c r="M109" s="218"/>
      <c r="N109" s="218"/>
      <c r="O109" s="218"/>
      <c r="P109" s="215"/>
      <c r="Q109" s="40"/>
    </row>
    <row r="110" spans="1:17" ht="12.75">
      <c r="A110" s="40"/>
      <c r="B110" s="215"/>
      <c r="C110" s="200"/>
      <c r="D110" s="200"/>
      <c r="E110" s="216"/>
      <c r="F110" s="217"/>
      <c r="G110" s="217"/>
      <c r="H110" s="217"/>
      <c r="I110" s="218"/>
      <c r="J110" s="218"/>
      <c r="K110" s="218"/>
      <c r="L110" s="218"/>
      <c r="M110" s="218"/>
      <c r="N110" s="218"/>
      <c r="O110" s="218"/>
      <c r="P110" s="215"/>
      <c r="Q110" s="40"/>
    </row>
    <row r="111" spans="1:17" ht="12.75">
      <c r="A111" s="40"/>
      <c r="B111" s="215"/>
      <c r="C111" s="200"/>
      <c r="D111" s="200"/>
      <c r="E111" s="216"/>
      <c r="F111" s="217"/>
      <c r="G111" s="217"/>
      <c r="H111" s="217"/>
      <c r="I111" s="218"/>
      <c r="J111" s="218"/>
      <c r="K111" s="218"/>
      <c r="L111" s="218"/>
      <c r="M111" s="218"/>
      <c r="N111" s="218"/>
      <c r="O111" s="218"/>
      <c r="P111" s="215"/>
      <c r="Q111" s="40"/>
    </row>
    <row r="112" spans="1:17" ht="12.75">
      <c r="A112" s="40"/>
      <c r="B112" s="215"/>
      <c r="C112" s="200"/>
      <c r="D112" s="200"/>
      <c r="E112" s="216"/>
      <c r="F112" s="217"/>
      <c r="G112" s="217"/>
      <c r="H112" s="217"/>
      <c r="I112" s="218"/>
      <c r="J112" s="218"/>
      <c r="K112" s="218"/>
      <c r="L112" s="218"/>
      <c r="M112" s="218"/>
      <c r="N112" s="218"/>
      <c r="O112" s="218"/>
      <c r="P112" s="215"/>
      <c r="Q112" s="40"/>
    </row>
    <row r="113" spans="1:17" ht="12.75">
      <c r="A113" s="40"/>
      <c r="B113" s="215"/>
      <c r="C113" s="200"/>
      <c r="D113" s="200"/>
      <c r="E113" s="216"/>
      <c r="F113" s="217"/>
      <c r="G113" s="217"/>
      <c r="H113" s="217"/>
      <c r="I113" s="218"/>
      <c r="J113" s="218"/>
      <c r="K113" s="218"/>
      <c r="L113" s="218"/>
      <c r="M113" s="218"/>
      <c r="N113" s="218"/>
      <c r="O113" s="218"/>
      <c r="P113" s="215"/>
      <c r="Q113" s="40"/>
    </row>
    <row r="114" spans="1:17" ht="12.75">
      <c r="A114" s="40"/>
      <c r="B114" s="215"/>
      <c r="C114" s="200"/>
      <c r="D114" s="200"/>
      <c r="E114" s="216"/>
      <c r="F114" s="217"/>
      <c r="G114" s="217"/>
      <c r="H114" s="217"/>
      <c r="I114" s="218"/>
      <c r="J114" s="218"/>
      <c r="K114" s="218"/>
      <c r="L114" s="218"/>
      <c r="M114" s="218"/>
      <c r="N114" s="218"/>
      <c r="O114" s="218"/>
      <c r="P114" s="215"/>
      <c r="Q114" s="40"/>
    </row>
    <row r="115" spans="1:17" ht="12.75">
      <c r="A115" s="40"/>
      <c r="B115" s="215"/>
      <c r="C115" s="200"/>
      <c r="D115" s="200"/>
      <c r="E115" s="216"/>
      <c r="F115" s="217"/>
      <c r="G115" s="217"/>
      <c r="H115" s="217"/>
      <c r="I115" s="218"/>
      <c r="J115" s="218"/>
      <c r="K115" s="218"/>
      <c r="L115" s="218"/>
      <c r="M115" s="218"/>
      <c r="N115" s="218"/>
      <c r="O115" s="218"/>
      <c r="P115" s="215"/>
      <c r="Q115" s="40"/>
    </row>
    <row r="116" spans="1:17" ht="12.75">
      <c r="A116" s="40"/>
      <c r="B116" s="215"/>
      <c r="C116" s="200"/>
      <c r="D116" s="200"/>
      <c r="E116" s="216"/>
      <c r="F116" s="217"/>
      <c r="G116" s="217"/>
      <c r="H116" s="217"/>
      <c r="I116" s="218"/>
      <c r="J116" s="218"/>
      <c r="K116" s="218"/>
      <c r="L116" s="218"/>
      <c r="M116" s="218"/>
      <c r="N116" s="218"/>
      <c r="O116" s="218"/>
      <c r="P116" s="215"/>
      <c r="Q116" s="40"/>
    </row>
    <row r="117" spans="1:17" ht="12.75">
      <c r="A117" s="40"/>
      <c r="B117" s="215"/>
      <c r="C117" s="200"/>
      <c r="D117" s="200"/>
      <c r="E117" s="216"/>
      <c r="F117" s="217"/>
      <c r="G117" s="217"/>
      <c r="H117" s="217"/>
      <c r="I117" s="218"/>
      <c r="J117" s="218"/>
      <c r="K117" s="218"/>
      <c r="L117" s="218"/>
      <c r="M117" s="218"/>
      <c r="N117" s="218"/>
      <c r="O117" s="218"/>
      <c r="P117" s="215"/>
      <c r="Q117" s="40"/>
    </row>
    <row r="118" spans="1:17" ht="12.75">
      <c r="A118" s="40"/>
      <c r="B118" s="215"/>
      <c r="C118" s="200"/>
      <c r="D118" s="200"/>
      <c r="E118" s="216"/>
      <c r="F118" s="217"/>
      <c r="G118" s="217"/>
      <c r="H118" s="217"/>
      <c r="I118" s="218"/>
      <c r="J118" s="218"/>
      <c r="K118" s="218"/>
      <c r="L118" s="218"/>
      <c r="M118" s="218"/>
      <c r="N118" s="218"/>
      <c r="O118" s="218"/>
      <c r="P118" s="215"/>
      <c r="Q118" s="40"/>
    </row>
    <row r="119" spans="1:17" ht="12.75">
      <c r="A119" s="40"/>
      <c r="B119" s="215"/>
      <c r="C119" s="200"/>
      <c r="D119" s="200"/>
      <c r="E119" s="216"/>
      <c r="F119" s="217"/>
      <c r="G119" s="217"/>
      <c r="H119" s="217"/>
      <c r="I119" s="218"/>
      <c r="J119" s="218"/>
      <c r="K119" s="218"/>
      <c r="L119" s="218"/>
      <c r="M119" s="218"/>
      <c r="N119" s="218"/>
      <c r="O119" s="218"/>
      <c r="P119" s="215"/>
      <c r="Q119" s="40"/>
    </row>
    <row r="120" spans="1:17" ht="12.75">
      <c r="A120" s="40"/>
      <c r="B120" s="215"/>
      <c r="C120" s="200"/>
      <c r="D120" s="200"/>
      <c r="E120" s="216"/>
      <c r="F120" s="217"/>
      <c r="G120" s="217"/>
      <c r="H120" s="217"/>
      <c r="I120" s="218"/>
      <c r="J120" s="218"/>
      <c r="K120" s="218"/>
      <c r="L120" s="218"/>
      <c r="M120" s="218"/>
      <c r="N120" s="218"/>
      <c r="O120" s="218"/>
      <c r="P120" s="215"/>
      <c r="Q120" s="40"/>
    </row>
    <row r="121" spans="1:17" ht="12.75">
      <c r="A121" s="40"/>
      <c r="B121" s="215"/>
      <c r="C121" s="200"/>
      <c r="D121" s="200"/>
      <c r="E121" s="216"/>
      <c r="F121" s="217"/>
      <c r="G121" s="217"/>
      <c r="H121" s="217"/>
      <c r="I121" s="218"/>
      <c r="J121" s="218"/>
      <c r="K121" s="218"/>
      <c r="L121" s="218"/>
      <c r="M121" s="218"/>
      <c r="N121" s="218"/>
      <c r="O121" s="218"/>
      <c r="P121" s="215"/>
      <c r="Q121" s="40"/>
    </row>
    <row r="122" spans="1:17" ht="12.75">
      <c r="A122" s="40"/>
      <c r="B122" s="215"/>
      <c r="C122" s="200"/>
      <c r="D122" s="200"/>
      <c r="E122" s="216"/>
      <c r="F122" s="217"/>
      <c r="G122" s="217"/>
      <c r="H122" s="217"/>
      <c r="I122" s="218"/>
      <c r="J122" s="218"/>
      <c r="K122" s="218"/>
      <c r="L122" s="218"/>
      <c r="M122" s="218"/>
      <c r="N122" s="218"/>
      <c r="O122" s="218"/>
      <c r="P122" s="215"/>
      <c r="Q122" s="40"/>
    </row>
    <row r="123" spans="1:17" ht="12.75">
      <c r="A123" s="40"/>
      <c r="B123" s="215"/>
      <c r="C123" s="200"/>
      <c r="D123" s="200"/>
      <c r="E123" s="216"/>
      <c r="F123" s="217"/>
      <c r="G123" s="217"/>
      <c r="H123" s="217"/>
      <c r="I123" s="218"/>
      <c r="J123" s="218"/>
      <c r="K123" s="218"/>
      <c r="L123" s="218"/>
      <c r="M123" s="218"/>
      <c r="N123" s="218"/>
      <c r="O123" s="218"/>
      <c r="P123" s="215"/>
      <c r="Q123" s="40"/>
    </row>
    <row r="124" spans="1:17" ht="12.75">
      <c r="A124" s="40"/>
      <c r="B124" s="215"/>
      <c r="C124" s="200"/>
      <c r="D124" s="200"/>
      <c r="E124" s="216"/>
      <c r="F124" s="217"/>
      <c r="G124" s="217"/>
      <c r="H124" s="217"/>
      <c r="I124" s="218"/>
      <c r="J124" s="218"/>
      <c r="K124" s="218"/>
      <c r="L124" s="218"/>
      <c r="M124" s="218"/>
      <c r="N124" s="218"/>
      <c r="O124" s="218"/>
      <c r="P124" s="215"/>
      <c r="Q124" s="40"/>
    </row>
    <row r="125" spans="1:17" ht="12.75">
      <c r="A125" s="40"/>
      <c r="B125" s="215"/>
      <c r="C125" s="200"/>
      <c r="D125" s="200"/>
      <c r="E125" s="216"/>
      <c r="F125" s="217"/>
      <c r="G125" s="217"/>
      <c r="H125" s="217"/>
      <c r="I125" s="218"/>
      <c r="J125" s="218"/>
      <c r="K125" s="218"/>
      <c r="L125" s="218"/>
      <c r="M125" s="218"/>
      <c r="N125" s="218"/>
      <c r="O125" s="218"/>
      <c r="P125" s="215"/>
      <c r="Q125" s="40"/>
    </row>
    <row r="126" spans="1:17" ht="12.75">
      <c r="A126" s="40"/>
      <c r="B126" s="215"/>
      <c r="C126" s="200"/>
      <c r="D126" s="200"/>
      <c r="E126" s="216"/>
      <c r="F126" s="217"/>
      <c r="G126" s="217"/>
      <c r="H126" s="217"/>
      <c r="I126" s="218"/>
      <c r="J126" s="218"/>
      <c r="K126" s="218"/>
      <c r="L126" s="218"/>
      <c r="M126" s="218"/>
      <c r="N126" s="218"/>
      <c r="O126" s="218"/>
      <c r="P126" s="215"/>
      <c r="Q126" s="40"/>
    </row>
    <row r="127" spans="1:17" ht="12.75">
      <c r="A127" s="40"/>
      <c r="B127" s="215"/>
      <c r="C127" s="200"/>
      <c r="D127" s="200"/>
      <c r="E127" s="216"/>
      <c r="F127" s="217"/>
      <c r="G127" s="217"/>
      <c r="H127" s="217"/>
      <c r="I127" s="218"/>
      <c r="J127" s="218"/>
      <c r="K127" s="218"/>
      <c r="L127" s="218"/>
      <c r="M127" s="218"/>
      <c r="N127" s="218"/>
      <c r="O127" s="218"/>
      <c r="P127" s="215"/>
      <c r="Q127" s="40"/>
    </row>
    <row r="128" spans="1:17" ht="12.75">
      <c r="A128" s="40"/>
      <c r="B128" s="215"/>
      <c r="C128" s="200"/>
      <c r="D128" s="200"/>
      <c r="E128" s="216"/>
      <c r="F128" s="217"/>
      <c r="G128" s="217"/>
      <c r="H128" s="217"/>
      <c r="I128" s="218"/>
      <c r="J128" s="218"/>
      <c r="K128" s="218"/>
      <c r="L128" s="218"/>
      <c r="M128" s="218"/>
      <c r="N128" s="218"/>
      <c r="O128" s="218"/>
      <c r="P128" s="215"/>
      <c r="Q128" s="40"/>
    </row>
    <row r="129" spans="1:17" ht="12.75">
      <c r="A129" s="40"/>
      <c r="B129" s="215"/>
      <c r="C129" s="200"/>
      <c r="D129" s="200"/>
      <c r="E129" s="216"/>
      <c r="F129" s="217"/>
      <c r="G129" s="217"/>
      <c r="H129" s="217"/>
      <c r="I129" s="218"/>
      <c r="J129" s="218"/>
      <c r="K129" s="218"/>
      <c r="L129" s="218"/>
      <c r="M129" s="218"/>
      <c r="N129" s="218"/>
      <c r="O129" s="218"/>
      <c r="P129" s="215"/>
      <c r="Q129" s="40"/>
    </row>
  </sheetData>
  <mergeCells count="17">
    <mergeCell ref="A1:Q1"/>
    <mergeCell ref="A2:Q2"/>
    <mergeCell ref="O6:O8"/>
    <mergeCell ref="P6:P8"/>
    <mergeCell ref="Q6:Q8"/>
    <mergeCell ref="L6:N8"/>
    <mergeCell ref="A3:Q3"/>
    <mergeCell ref="I5:Q5"/>
    <mergeCell ref="B6:B8"/>
    <mergeCell ref="A4:Q4"/>
    <mergeCell ref="G6:G8"/>
    <mergeCell ref="H6:H8"/>
    <mergeCell ref="I6:K8"/>
    <mergeCell ref="C6:C8"/>
    <mergeCell ref="D6:D8"/>
    <mergeCell ref="E6:E8"/>
    <mergeCell ref="F6:F8"/>
  </mergeCells>
  <printOptions/>
  <pageMargins left="0.17" right="0.17" top="0.49" bottom="0.43" header="0.26" footer="0.16"/>
  <pageSetup horizontalDpi="600" verticalDpi="600" orientation="landscape" paperSize="9" scale="82" r:id="rId1"/>
  <headerFooter alignWithMargins="0">
    <oddHeader>&amp;R&amp;"Times New Roman,Bold"&amp;12Biểu 12</oddHeader>
    <oddFooter xml:space="preserve">&amp;C&amp;14&amp;P+113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dc:creator>
  <cp:keywords/>
  <dc:description/>
  <cp:lastModifiedBy>User</cp:lastModifiedBy>
  <cp:lastPrinted>2011-03-22T02:02:45Z</cp:lastPrinted>
  <dcterms:created xsi:type="dcterms:W3CDTF">2010-10-18T06:11:01Z</dcterms:created>
  <dcterms:modified xsi:type="dcterms:W3CDTF">2013-06-06T03:53:00Z</dcterms:modified>
  <cp:category/>
  <cp:version/>
  <cp:contentType/>
  <cp:contentStatus/>
</cp:coreProperties>
</file>