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20" activeTab="0"/>
  </bookViews>
  <sheets>
    <sheet name="9 PHUONG" sheetId="1" r:id="rId1"/>
    <sheet name="P. THẠCH LINH" sheetId="2" r:id="rId2"/>
  </sheets>
  <definedNames/>
  <calcPr fullCalcOnLoad="1"/>
  <oleSize ref="A1:O-245"/>
</workbook>
</file>

<file path=xl/sharedStrings.xml><?xml version="1.0" encoding="utf-8"?>
<sst xmlns="http://schemas.openxmlformats.org/spreadsheetml/2006/main" count="276" uniqueCount="115">
  <si>
    <t>TT</t>
  </si>
  <si>
    <t>Tên đường, đoạn đường</t>
  </si>
  <si>
    <t>a</t>
  </si>
  <si>
    <t>Đường nhựa, đường Btông có nền đường ≥ 18 m</t>
  </si>
  <si>
    <t>b</t>
  </si>
  <si>
    <t>c</t>
  </si>
  <si>
    <t>Đường nhựa, đường Btông có nền đường ≥ 12 m đến &lt;15m</t>
  </si>
  <si>
    <t>d</t>
  </si>
  <si>
    <t>Đường nhựa, đường Btông có nền đường ≥ 7 m đến &lt;12m</t>
  </si>
  <si>
    <t>e</t>
  </si>
  <si>
    <t>Đường nhựa, đường bê tông có nền đường ≥ 03m đến &lt; 07m</t>
  </si>
  <si>
    <t>f</t>
  </si>
  <si>
    <t>g</t>
  </si>
  <si>
    <t>Đường cấp phối, đường đất có nền đường ≥ 03m đến &lt; 07m</t>
  </si>
  <si>
    <t>i</t>
  </si>
  <si>
    <t xml:space="preserve">Đường nhựa, đường Btông có nền đường ≥ 15 m đến &lt;18m                                                                                                                                                                                                                                                                                                          </t>
  </si>
  <si>
    <t>Đường cấp phối, đường đất có nền đường ≥ 12 m</t>
  </si>
  <si>
    <t>h</t>
  </si>
  <si>
    <t>Đường cấp phối, đường đất có nền đường ≥ 7m &lt; 12 m</t>
  </si>
  <si>
    <t>Có đường &lt; 03m hoặc chưa có đường</t>
  </si>
  <si>
    <t>đ</t>
  </si>
  <si>
    <t>KP. Tuy Hòa</t>
  </si>
  <si>
    <t>KP. Nam Tiến</t>
  </si>
  <si>
    <t>KP. Hợp Tiến</t>
  </si>
  <si>
    <t>KP. Bắc Tiến</t>
  </si>
  <si>
    <t>KP. Yên Đồng</t>
  </si>
  <si>
    <t>KP. Đại Đồng</t>
  </si>
  <si>
    <t>KP. Nhật Tân</t>
  </si>
  <si>
    <t>KP. Tân Tiến</t>
  </si>
  <si>
    <t>KP. Linh Tiến</t>
  </si>
  <si>
    <t>KP. Linh Tân</t>
  </si>
  <si>
    <t>KP. Hòa Linh</t>
  </si>
  <si>
    <t>Các vị trí còn lại</t>
  </si>
  <si>
    <t>Đường cấp phối, đường đất có nền đường ≥ 05m đến &lt; 07m</t>
  </si>
  <si>
    <t>Đường cấp phối, đường đất có nền đường ≥ 03m đến &lt; 05m</t>
  </si>
  <si>
    <t>* Các vị trí bám đường nhựa, bê tông có nền đường rộng 10m (tại Khối phố 6 từ đường Trần Phú đến Công ty Cao su Hà Tĩnh) giá: 2.600.000đ/m2</t>
  </si>
  <si>
    <t>Khu vực Cồn Cồ của các KP. Bắc Quý,Tâm Quý, Trung Quý, Đông Quý, Nam đường Nguyễn Trung Thiên</t>
  </si>
  <si>
    <t>Ngõ 20, 22, 24 đường Nguyễn Công Trứ</t>
  </si>
  <si>
    <t>Ngõ 26, 28 đường Nguyễn Công Trứ, ngõ 13 đường Hải Thượng Lãn Ông; ngõ 7 đường Mai Thúc Loan</t>
  </si>
  <si>
    <t xml:space="preserve"> * Các vị trí bám tuyến đường 02 bên Hào Thành, giá: 2.200.000 đ/m2</t>
  </si>
  <si>
    <t>Đường nhựa, đường bê tông có nền đường ≥ 03m đến &lt; 7m</t>
  </si>
  <si>
    <t>* Đường nhựa 18m trong khu đô thị Bắc (phía sau Công an Thành phố) giá: 6.000.000đ/m2</t>
  </si>
  <si>
    <t xml:space="preserve">     * Khu đô thị 02 bên đường bao phía Tây thuộc phường Trần Phú
         - Các lô đất bám đường nhựa rộng 15m giá: 5.000.000 đ/m2;
         - Các lô đất bám đường nhựa rộng 12 m giá: 4.000.000 đ/m2.
</t>
  </si>
  <si>
    <t>Phụ lục số 1.1</t>
  </si>
  <si>
    <t>Giá năm 2011</t>
  </si>
  <si>
    <t>Giá đề xuất năm 2012</t>
  </si>
  <si>
    <t>Phụ lục số 1.2</t>
  </si>
  <si>
    <t>Phụ lục số 1.3</t>
  </si>
  <si>
    <t>Phụ lục số 1.4</t>
  </si>
  <si>
    <t>Phụ lục số 1.5</t>
  </si>
  <si>
    <t>có đường &lt; 03m hoặc chưa có đường</t>
  </si>
  <si>
    <t>Phụ lục số 1.6</t>
  </si>
  <si>
    <t>Phụ lục số 1.7</t>
  </si>
  <si>
    <t>GIÁ ĐẤT Ở BÁM ĐƯỜNG CHƯA CÓ TÊN  PHƯỜNG TRẦN PHÚ</t>
  </si>
  <si>
    <t>Phụ lục 1.8</t>
  </si>
  <si>
    <t>Giá  năm 2011</t>
  </si>
  <si>
    <t>Phụ lục 1.9</t>
  </si>
  <si>
    <t>Phụ lục 1.10</t>
  </si>
  <si>
    <t xml:space="preserve"> GIÁ ĐẤT BÁM ĐƯỜNG CHƯA CÓ TÊN Ở PHƯỜNG HÀ HUY TẬP</t>
  </si>
  <si>
    <t xml:space="preserve"> GIÁ ĐẤT Ở BÁM ĐƯỜNG CHƯA CÓ TÊN  PHƯỜNG BẮC HÀ</t>
  </si>
  <si>
    <t>GIÁ ĐẤT Ở BÁM ĐƯỜNG CHƯA CÓ TÊN  PHƯỜNG NAM HÀ</t>
  </si>
  <si>
    <t xml:space="preserve"> GIÁ ĐẤT Ở BÁM ĐƯỜNG CHƯA CÓ TÊN PHƯỜNG NGUYỄN DU</t>
  </si>
  <si>
    <t xml:space="preserve"> GIÁ ĐẤT Ở BÁM ĐƯỜNG CHƯA CÓ TÊN  PHƯỜNG TÂN GIANG</t>
  </si>
  <si>
    <t xml:space="preserve"> GIÁ ĐẤT Ở BÁM ĐƯỜNG CHƯA CÓ TÊN PHƯỜNG THẠCH QUÝ</t>
  </si>
  <si>
    <t>GIÁ ĐẤT Ở BÁM ĐƯỜNG CHƯA CÓ TÊN PHƯỜNG ĐẠI NÀI</t>
  </si>
  <si>
    <t>GIÁ ĐẤT Ở BÁM ĐƯỜNG CHƯA CÓ TÊN PHƯỜNG VĂN YÊN</t>
  </si>
  <si>
    <t xml:space="preserve"> GIÁ ĐẤT Ở BÁM ĐƯỜNG CHƯA CÓ TÊN PHƯỜNG THẠCH LINH</t>
  </si>
  <si>
    <t xml:space="preserve">Đường nhựa, đường bê tông có nền đường ≥ 15 m đến &lt;18m                                                                                                                                                                                                                                                                                                          </t>
  </si>
  <si>
    <t>Đường nhựa, đường bê tông có nền đường ≥ 12 m đến &lt;15m</t>
  </si>
  <si>
    <t>Đường nhựa, đường bê tông có nền đường ≥ 7 m đến &lt;12m</t>
  </si>
  <si>
    <t>Đường nhựa, đường bê tông có nền đường ≥ 15 m</t>
  </si>
  <si>
    <t>Đường nhựa, đường bê tông có nền đường ≥ 18 m</t>
  </si>
  <si>
    <t>Khối phố 1, 6</t>
  </si>
  <si>
    <t>Khối phố 1</t>
  </si>
  <si>
    <t>Khối phố 6</t>
  </si>
  <si>
    <t>Khối phố 7, 8</t>
  </si>
  <si>
    <t>Khối phố 6, 7, 8</t>
  </si>
  <si>
    <t>Đường nhựa, đường bê tông có nền đường ≥ 18m</t>
  </si>
  <si>
    <t>Đường nhựa, đường bê tông có nền đường ≥ 15 m đến &lt;18m</t>
  </si>
  <si>
    <t>Ngõ 1, 2, 4, 6 đường Nguyễn Hữu Thái</t>
  </si>
  <si>
    <t>Ngõ 2, 4, 6, 8, 10 đường Nguyễn Thiếp</t>
  </si>
  <si>
    <t>Ngõ 3, 10, 12, 14 đường Nguyễn Trung Thiên; ngõ 9 đường Mai Thúc Loan</t>
  </si>
  <si>
    <t>Ngõ 1, 2, 3, 4, 5, 6 đường Mai Thúc Loan; ngõ 8 đường Nam Ngạn; ngõ 9 đường Phan Chánh</t>
  </si>
  <si>
    <t>Khối phố 3, 4, 5, 6</t>
  </si>
  <si>
    <t>Khối phố 7, 8</t>
  </si>
  <si>
    <t>Khối phố 1, 2, 9, 10</t>
  </si>
  <si>
    <t>Khối phố Tân Yên</t>
  </si>
  <si>
    <t>Khối phố Văn Thịnh</t>
  </si>
  <si>
    <t>Khối phố Hòa Bình, Văn Thịnh, Văn Phúc</t>
  </si>
  <si>
    <t>Khối phố Tân Yên, Tây Yên</t>
  </si>
  <si>
    <t xml:space="preserve">     * Khu vực giới hạn bởi các đường Phan Đình Phùng, Nguyễn Chí Thanh, Đặng Dung, Nguyễn Công (trừ những vị trí bám các trục đường này) giá: 6.000.000đ/m2.</t>
  </si>
  <si>
    <t>* Đường dãy II phía Nam đường Nguyễn Du (gồm các khối phố: 1,2,3,4) giá: 3.000.000đ/m2.</t>
  </si>
  <si>
    <t>* Các tuyến đường quy hoạch rộng 12,5m tại khối phố 2 giá: 2.800.000đ/m2.</t>
  </si>
  <si>
    <t>Ngõ 01, 03 đường Nguyễn Chí Thanh; ngõ 1, 2, 3, 4, 5, 6 đường Đặng Dung</t>
  </si>
  <si>
    <t>KP. Tân Quý 1, Tân Quý 2, Trung Lân, Trung Đình, Hậu Thượng</t>
  </si>
  <si>
    <t>KP. Vĩnh Hòa</t>
  </si>
  <si>
    <t>* Đường QH rộng 18m khu dân cư đồng Bài Lài (KP 8) giá 3.200.000 đ/m2.</t>
  </si>
  <si>
    <t xml:space="preserve">* Khu vực Trung tâm phường Bắc Hà bao gồm các tổ: 1; 2; 3; 4; 5; 6; 7; 8; 9; 10; 11 và các vị trí thuộc tổ 12, tổ 15 bám đường ngõ 5 Hải Thượng Lãn Ông (tính từ đường Hải Thượng Lãn Ông đến ngõ 24 đường Xuân Diệu) (trừ các vị trí bám đường có tên):
 - Bám đường nhựa, đường bê tông từ  ≥3m đến &lt;5m giá : 1.800.000 đ/m2
 - Bám đường nhựa, đường bê tông từ ≥ 5m đến &lt; 6m giá: 2.000.000 đ/m2
 - Bám đường nhựa, đường bê tông từ ≥ 6m giá: 3.500.000 đ/m2.
* Riêng tuyến đường ngõ 02 đường Xuân Diệu, giá: 5.000.000 đ/m2.
</t>
  </si>
  <si>
    <t xml:space="preserve">     * Khu vực Trung tâm phường Nam Hà giới hạn bởi các tuyến đường Hà Huy Tập, Phan Đình Phùng, Nguyễn Công Trứ, Nguyễn Chí Thanh, Nguyễn Biểu, các vị trí bám đường nhựa, đường bê tông ≥ 6m (trừ các vị trí bám đường có tên) giá: 4.000.000đ/m2.</t>
  </si>
  <si>
    <t>Giá năm 2012</t>
  </si>
  <si>
    <r>
      <t xml:space="preserve">Đường nhựa, đường bê tông có nền đường </t>
    </r>
    <r>
      <rPr>
        <u val="single"/>
        <sz val="10"/>
        <rFont val="Arial"/>
        <family val="2"/>
      </rPr>
      <t>&gt;</t>
    </r>
    <r>
      <rPr>
        <sz val="10"/>
        <rFont val="Arial"/>
        <family val="2"/>
      </rPr>
      <t xml:space="preserve">18m </t>
    </r>
  </si>
  <si>
    <r>
      <t xml:space="preserve">Đường nhựa, đường bê tông có nền đường </t>
    </r>
    <r>
      <rPr>
        <u val="single"/>
        <sz val="10"/>
        <rFont val="Arial"/>
        <family val="2"/>
      </rPr>
      <t>&gt;</t>
    </r>
    <r>
      <rPr>
        <sz val="10"/>
        <rFont val="Arial"/>
        <family val="2"/>
      </rPr>
      <t>15m đến &lt;18m</t>
    </r>
  </si>
  <si>
    <r>
      <t xml:space="preserve">Đường nhựa, đường bê tông có nền đường </t>
    </r>
    <r>
      <rPr>
        <u val="single"/>
        <sz val="10"/>
        <rFont val="Arial"/>
        <family val="2"/>
      </rPr>
      <t>&gt;</t>
    </r>
    <r>
      <rPr>
        <sz val="10"/>
        <rFont val="Arial"/>
        <family val="2"/>
      </rPr>
      <t>12m đến &lt;15m</t>
    </r>
  </si>
  <si>
    <r>
      <t xml:space="preserve">Đường nhựa, đường bê tông có nền đường </t>
    </r>
    <r>
      <rPr>
        <u val="single"/>
        <sz val="10"/>
        <rFont val="Arial"/>
        <family val="2"/>
      </rPr>
      <t>&gt;</t>
    </r>
    <r>
      <rPr>
        <sz val="10"/>
        <rFont val="Arial"/>
        <family val="2"/>
      </rPr>
      <t>7m đến &lt;12m</t>
    </r>
  </si>
  <si>
    <r>
      <t xml:space="preserve">Đường nhựa, đường bê tông có nền đường </t>
    </r>
    <r>
      <rPr>
        <u val="single"/>
        <sz val="10"/>
        <rFont val="Arial"/>
        <family val="2"/>
      </rPr>
      <t>&gt;</t>
    </r>
    <r>
      <rPr>
        <sz val="10"/>
        <rFont val="Arial"/>
        <family val="2"/>
      </rPr>
      <t>3m đến&lt; 7m</t>
    </r>
  </si>
  <si>
    <r>
      <t xml:space="preserve">Đường cấp phối, đường đất có nền đường </t>
    </r>
    <r>
      <rPr>
        <u val="single"/>
        <sz val="10"/>
        <rFont val="Arial"/>
        <family val="2"/>
      </rPr>
      <t>&gt;</t>
    </r>
    <r>
      <rPr>
        <sz val="10"/>
        <rFont val="Arial"/>
        <family val="2"/>
      </rPr>
      <t>7m  đến &lt; 12m</t>
    </r>
  </si>
  <si>
    <r>
      <t xml:space="preserve">Đường cấp phối, đường đất có nền đường </t>
    </r>
    <r>
      <rPr>
        <u val="single"/>
        <sz val="10"/>
        <rFont val="Arial"/>
        <family val="2"/>
      </rPr>
      <t>&gt;</t>
    </r>
    <r>
      <rPr>
        <sz val="10"/>
        <rFont val="Arial"/>
        <family val="2"/>
      </rPr>
      <t>3 m đến &lt;7m</t>
    </r>
  </si>
  <si>
    <r>
      <t xml:space="preserve">Đường nhựa, đường bê tông có nền đường </t>
    </r>
    <r>
      <rPr>
        <b/>
        <u val="single"/>
        <sz val="10"/>
        <rFont val="Arial"/>
        <family val="2"/>
      </rPr>
      <t>&gt;</t>
    </r>
    <r>
      <rPr>
        <b/>
        <sz val="10"/>
        <rFont val="Arial"/>
        <family val="2"/>
      </rPr>
      <t xml:space="preserve">18m </t>
    </r>
  </si>
  <si>
    <r>
      <t xml:space="preserve">Đường nhựa, đường bê tông có nền đường </t>
    </r>
    <r>
      <rPr>
        <b/>
        <u val="single"/>
        <sz val="10"/>
        <rFont val="Arial"/>
        <family val="2"/>
      </rPr>
      <t>&gt;</t>
    </r>
    <r>
      <rPr>
        <b/>
        <sz val="10"/>
        <rFont val="Arial"/>
        <family val="2"/>
      </rPr>
      <t>15 đến&lt;18m</t>
    </r>
  </si>
  <si>
    <r>
      <t xml:space="preserve">Đường nhựa, đường bê tông có nền đường </t>
    </r>
    <r>
      <rPr>
        <b/>
        <u val="single"/>
        <sz val="10"/>
        <rFont val="Arial"/>
        <family val="2"/>
      </rPr>
      <t>&gt;</t>
    </r>
    <r>
      <rPr>
        <b/>
        <sz val="10"/>
        <rFont val="Arial"/>
        <family val="2"/>
      </rPr>
      <t>12 đến&lt;15m</t>
    </r>
  </si>
  <si>
    <r>
      <t xml:space="preserve">Đường nhựa, đường bê tông có nền đường </t>
    </r>
    <r>
      <rPr>
        <b/>
        <u val="single"/>
        <sz val="10"/>
        <rFont val="Arial"/>
        <family val="2"/>
      </rPr>
      <t>&gt;</t>
    </r>
    <r>
      <rPr>
        <b/>
        <sz val="10"/>
        <rFont val="Arial"/>
        <family val="2"/>
      </rPr>
      <t>7 đến&lt; 12m</t>
    </r>
  </si>
  <si>
    <r>
      <t xml:space="preserve">Đường nhựa, đường bê tông có nền đường </t>
    </r>
    <r>
      <rPr>
        <b/>
        <u val="single"/>
        <sz val="10"/>
        <rFont val="Arial"/>
        <family val="2"/>
      </rPr>
      <t>&gt;</t>
    </r>
    <r>
      <rPr>
        <b/>
        <sz val="10"/>
        <rFont val="Arial"/>
        <family val="2"/>
      </rPr>
      <t>3 đến&lt; 7m</t>
    </r>
  </si>
  <si>
    <r>
      <t>Đường cấp phối, đường đất có nền đường</t>
    </r>
    <r>
      <rPr>
        <b/>
        <u val="single"/>
        <sz val="10"/>
        <rFont val="Arial"/>
        <family val="2"/>
      </rPr>
      <t>&gt;</t>
    </r>
    <r>
      <rPr>
        <b/>
        <sz val="10"/>
        <rFont val="Arial"/>
        <family val="2"/>
      </rPr>
      <t>12 m</t>
    </r>
  </si>
  <si>
    <r>
      <t>Đường cấp phối, đường đất có nền đường</t>
    </r>
    <r>
      <rPr>
        <b/>
        <u val="single"/>
        <sz val="10"/>
        <rFont val="Arial"/>
        <family val="2"/>
      </rPr>
      <t>&gt;</t>
    </r>
    <r>
      <rPr>
        <b/>
        <sz val="10"/>
        <rFont val="Arial"/>
        <family val="2"/>
      </rPr>
      <t>7m &lt;12m</t>
    </r>
  </si>
  <si>
    <r>
      <t>Đường cấp phối, đường đất có nền đường</t>
    </r>
    <r>
      <rPr>
        <b/>
        <u val="single"/>
        <sz val="10"/>
        <rFont val="Arial"/>
        <family val="2"/>
      </rPr>
      <t>&gt;</t>
    </r>
    <r>
      <rPr>
        <b/>
        <sz val="10"/>
        <rFont val="Arial"/>
        <family val="2"/>
      </rPr>
      <t>3 m &lt;7m</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</si>
</sst>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Red]0.000"/>
    <numFmt numFmtId="166" formatCode="0.000_);\(0.000\)"/>
    <numFmt numFmtId="167" formatCode="0.0;[Red]0.0"/>
    <numFmt numFmtId="168" formatCode="0;[Red]0"/>
    <numFmt numFmtId="169" formatCode="0.0"/>
    <numFmt numFmtId="170" formatCode="0.0000"/>
    <numFmt numFmtId="171" formatCode="#,##0.0;[Red]#,##0.0"/>
    <numFmt numFmtId="172" formatCode="#,##0;[Red]#,##0"/>
    <numFmt numFmtId="173" formatCode="#,##0.00;[Red]#,##0.00"/>
    <numFmt numFmtId="174" formatCode="&quot;$&quot;#,##0"/>
    <numFmt numFmtId="175" formatCode="[$-409]dddd\,\ mmmm\ dd\,\ yyyy"/>
    <numFmt numFmtId="176" formatCode="0.0%"/>
    <numFmt numFmtId="177" formatCode="&quot;$&quot;#,##0.00"/>
    <numFmt numFmtId="178" formatCode="&quot;Yes&quot;;&quot;Yes&quot;;&quot;No&quot;"/>
    <numFmt numFmtId="179" formatCode="&quot;True&quot;;&quot;True&quot;;&quot;False&quot;"/>
    <numFmt numFmtId="180" formatCode="&quot;On&quot;;&quot;On&quot;;&quot;Off&quot;"/>
    <numFmt numFmtId="181" formatCode="[$€-2]\ #,##0.00_);[Red]\([$€-2]\ #,##0.00\)"/>
  </numFmts>
  <fonts count="10">
    <font>
      <sz val="10"/>
      <name val="Arial"/>
      <family val="0"/>
    </font>
    <font>
      <sz val="12"/>
      <name val="Arial"/>
      <family val="2"/>
    </font>
    <font>
      <b/>
      <sz val="12"/>
      <name val="Arial"/>
      <family val="2"/>
    </font>
    <font>
      <u val="single"/>
      <sz val="10"/>
      <color indexed="12"/>
      <name val="Arial"/>
      <family val="0"/>
    </font>
    <font>
      <u val="single"/>
      <sz val="10"/>
      <color indexed="36"/>
      <name val="Arial"/>
      <family val="0"/>
    </font>
    <font>
      <sz val="8"/>
      <name val="Arial"/>
      <family val="0"/>
    </font>
    <font>
      <b/>
      <sz val="10"/>
      <name val="Arial"/>
      <family val="2"/>
    </font>
    <font>
      <u val="single"/>
      <sz val="10"/>
      <name val="Arial"/>
      <family val="2"/>
    </font>
    <font>
      <b/>
      <i/>
      <sz val="10"/>
      <name val="Arial"/>
      <family val="2"/>
    </font>
    <font>
      <b/>
      <u val="single"/>
      <sz val="10"/>
      <name val="Arial"/>
      <family val="2"/>
    </font>
  </fonts>
  <fills count="2">
    <fill>
      <patternFill/>
    </fill>
    <fill>
      <patternFill patternType="gray125"/>
    </fill>
  </fills>
  <borders count="12">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style="thin"/>
      <bottom style="hair"/>
    </border>
    <border>
      <left style="thin"/>
      <right style="thin"/>
      <top style="hair"/>
      <bottom style="thin"/>
    </border>
    <border>
      <left style="thin"/>
      <right style="thin"/>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vertical="center"/>
    </xf>
    <xf numFmtId="3" fontId="0" fillId="0" borderId="0" xfId="0" applyNumberFormat="1"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3" fontId="6" fillId="0" borderId="0" xfId="0" applyNumberFormat="1" applyFont="1" applyAlignment="1">
      <alignment vertical="center"/>
    </xf>
    <xf numFmtId="0" fontId="0" fillId="0" borderId="0" xfId="0" applyFont="1" applyBorder="1" applyAlignment="1">
      <alignment horizontal="right" vertical="center"/>
    </xf>
    <xf numFmtId="0" fontId="6" fillId="0" borderId="1" xfId="0" applyFont="1" applyBorder="1" applyAlignment="1">
      <alignment horizontal="center" vertical="center" wrapText="1"/>
    </xf>
    <xf numFmtId="3" fontId="6"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vertical="center" wrapText="1"/>
    </xf>
    <xf numFmtId="3" fontId="0" fillId="0" borderId="1" xfId="0" applyNumberFormat="1" applyFont="1" applyBorder="1" applyAlignment="1">
      <alignment horizontal="right" vertical="center" wrapText="1"/>
    </xf>
    <xf numFmtId="0" fontId="0" fillId="0" borderId="0" xfId="0" applyFont="1" applyBorder="1" applyAlignment="1">
      <alignment vertical="center"/>
    </xf>
    <xf numFmtId="0" fontId="0" fillId="0" borderId="0" xfId="0" applyFont="1" applyBorder="1" applyAlignment="1">
      <alignment horizontal="left" vertical="center" wrapText="1"/>
    </xf>
    <xf numFmtId="3" fontId="6" fillId="0" borderId="2" xfId="0" applyNumberFormat="1" applyFont="1" applyBorder="1" applyAlignment="1">
      <alignment horizontal="center" vertical="center" wrapText="1"/>
    </xf>
    <xf numFmtId="0" fontId="0" fillId="0" borderId="1" xfId="0" applyFont="1" applyFill="1" applyBorder="1" applyAlignment="1">
      <alignment vertical="center" wrapText="1"/>
    </xf>
    <xf numFmtId="0" fontId="0" fillId="0" borderId="3" xfId="0" applyFont="1" applyBorder="1" applyAlignment="1">
      <alignment horizontal="center" vertical="center" wrapText="1"/>
    </xf>
    <xf numFmtId="0" fontId="0" fillId="0" borderId="1" xfId="0" applyFont="1" applyBorder="1" applyAlignment="1">
      <alignment vertical="top" wrapText="1"/>
    </xf>
    <xf numFmtId="3" fontId="0" fillId="0" borderId="1" xfId="0" applyNumberFormat="1" applyFont="1" applyBorder="1" applyAlignment="1" quotePrefix="1">
      <alignment horizontal="right" vertical="center" wrapText="1"/>
    </xf>
    <xf numFmtId="3" fontId="8" fillId="0" borderId="1" xfId="0" applyNumberFormat="1" applyFont="1" applyBorder="1" applyAlignment="1">
      <alignment vertical="top" wrapText="1"/>
    </xf>
    <xf numFmtId="3" fontId="0" fillId="0" borderId="1" xfId="0" applyNumberFormat="1" applyFont="1" applyBorder="1" applyAlignment="1">
      <alignment vertical="top" wrapText="1"/>
    </xf>
    <xf numFmtId="0" fontId="0" fillId="0" borderId="4" xfId="0" applyFont="1" applyBorder="1" applyAlignment="1">
      <alignment vertical="top" wrapText="1"/>
    </xf>
    <xf numFmtId="3" fontId="0" fillId="0" borderId="4" xfId="0" applyNumberFormat="1" applyFont="1" applyBorder="1" applyAlignment="1">
      <alignment vertical="top" wrapText="1"/>
    </xf>
    <xf numFmtId="0" fontId="0" fillId="0" borderId="5" xfId="0" applyFont="1" applyBorder="1" applyAlignment="1">
      <alignment vertical="top" wrapText="1"/>
    </xf>
    <xf numFmtId="3" fontId="0" fillId="0" borderId="5" xfId="0" applyNumberFormat="1" applyFont="1" applyBorder="1" applyAlignment="1">
      <alignment vertical="top" wrapText="1"/>
    </xf>
    <xf numFmtId="0" fontId="0" fillId="0" borderId="6" xfId="0" applyFont="1" applyBorder="1" applyAlignment="1">
      <alignment vertical="top" wrapText="1"/>
    </xf>
    <xf numFmtId="3" fontId="0" fillId="0" borderId="6" xfId="0" applyNumberFormat="1" applyFont="1" applyBorder="1" applyAlignment="1">
      <alignment vertical="top" wrapText="1"/>
    </xf>
    <xf numFmtId="3" fontId="0" fillId="0" borderId="0" xfId="0" applyNumberFormat="1" applyFont="1" applyBorder="1" applyAlignment="1">
      <alignment vertical="center"/>
    </xf>
    <xf numFmtId="0" fontId="0" fillId="0" borderId="4" xfId="0" applyFont="1" applyBorder="1" applyAlignment="1">
      <alignment vertical="center" wrapText="1"/>
    </xf>
    <xf numFmtId="3" fontId="0" fillId="0" borderId="4" xfId="0" applyNumberFormat="1" applyFont="1" applyBorder="1" applyAlignment="1">
      <alignment horizontal="right" vertical="center" wrapText="1"/>
    </xf>
    <xf numFmtId="0" fontId="0" fillId="0" borderId="6" xfId="0" applyFont="1" applyBorder="1" applyAlignment="1">
      <alignment vertical="center" wrapText="1"/>
    </xf>
    <xf numFmtId="3" fontId="0" fillId="0" borderId="6" xfId="0" applyNumberFormat="1" applyFont="1" applyBorder="1" applyAlignment="1">
      <alignment horizontal="right" vertical="center" wrapText="1"/>
    </xf>
    <xf numFmtId="0" fontId="0" fillId="0" borderId="5" xfId="0" applyFont="1" applyBorder="1" applyAlignment="1">
      <alignment vertical="center" wrapText="1"/>
    </xf>
    <xf numFmtId="3" fontId="0" fillId="0" borderId="5" xfId="0" applyNumberFormat="1" applyFont="1" applyBorder="1" applyAlignment="1">
      <alignment horizontal="right" vertical="center" wrapText="1"/>
    </xf>
    <xf numFmtId="0" fontId="0" fillId="0" borderId="7" xfId="0" applyFont="1" applyBorder="1" applyAlignment="1">
      <alignment horizontal="center" vertical="center" wrapText="1"/>
    </xf>
    <xf numFmtId="0" fontId="0" fillId="0" borderId="8" xfId="0" applyFont="1" applyBorder="1" applyAlignment="1">
      <alignment vertical="center" wrapText="1"/>
    </xf>
    <xf numFmtId="3" fontId="0" fillId="0" borderId="8" xfId="0" applyNumberFormat="1" applyFont="1" applyBorder="1" applyAlignment="1">
      <alignment horizontal="right" vertical="center" wrapText="1"/>
    </xf>
    <xf numFmtId="3" fontId="0" fillId="0" borderId="9" xfId="0" applyNumberFormat="1" applyFont="1" applyBorder="1" applyAlignment="1">
      <alignment horizontal="right" vertical="center" wrapText="1"/>
    </xf>
    <xf numFmtId="0" fontId="0" fillId="0" borderId="5" xfId="0" applyFont="1" applyBorder="1" applyAlignment="1">
      <alignment vertical="center"/>
    </xf>
    <xf numFmtId="0" fontId="6" fillId="0" borderId="10" xfId="0" applyFont="1" applyBorder="1" applyAlignment="1">
      <alignment horizontal="center" vertical="center" wrapText="1"/>
    </xf>
    <xf numFmtId="0" fontId="6" fillId="0" borderId="1" xfId="0" applyFont="1" applyBorder="1" applyAlignment="1">
      <alignment vertical="top" wrapText="1"/>
    </xf>
    <xf numFmtId="3" fontId="0" fillId="0" borderId="0" xfId="0" applyNumberFormat="1" applyFont="1" applyBorder="1" applyAlignment="1">
      <alignment vertical="top" wrapText="1"/>
    </xf>
    <xf numFmtId="0" fontId="0" fillId="0" borderId="1" xfId="0" applyFont="1" applyBorder="1" applyAlignment="1">
      <alignment horizontal="center" vertical="top" wrapText="1"/>
    </xf>
    <xf numFmtId="3" fontId="0" fillId="0" borderId="1" xfId="0" applyNumberFormat="1" applyFont="1" applyBorder="1" applyAlignment="1">
      <alignment vertical="center"/>
    </xf>
    <xf numFmtId="0" fontId="6" fillId="0" borderId="1" xfId="0"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2" fontId="6" fillId="0" borderId="1"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3" fontId="0" fillId="0" borderId="0" xfId="0" applyNumberFormat="1" applyFont="1" applyBorder="1" applyAlignment="1">
      <alignment horizontal="right" vertical="center" wrapText="1"/>
    </xf>
    <xf numFmtId="0" fontId="6" fillId="0" borderId="0" xfId="0" applyFont="1" applyAlignment="1">
      <alignment horizontal="center" vertical="center"/>
    </xf>
    <xf numFmtId="0" fontId="6" fillId="0" borderId="0" xfId="0" applyFont="1" applyAlignment="1">
      <alignment horizontal="left" vertical="center"/>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 xfId="0" applyFont="1" applyBorder="1" applyAlignment="1">
      <alignment horizontal="center" vertical="top" wrapText="1"/>
    </xf>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0" fillId="0" borderId="0" xfId="0" applyFont="1" applyBorder="1" applyAlignment="1">
      <alignment horizontal="left" vertical="center"/>
    </xf>
    <xf numFmtId="0" fontId="6" fillId="0" borderId="0" xfId="0" applyFont="1" applyBorder="1" applyAlignment="1">
      <alignment horizontal="center" vertical="center"/>
    </xf>
    <xf numFmtId="0" fontId="0" fillId="0" borderId="0" xfId="0" applyFont="1" applyBorder="1" applyAlignment="1">
      <alignment horizontal="left" wrapText="1"/>
    </xf>
    <xf numFmtId="0" fontId="0" fillId="0" borderId="0" xfId="0" applyFont="1" applyAlignment="1">
      <alignment horizontal="left" wrapText="1"/>
    </xf>
    <xf numFmtId="0" fontId="0" fillId="0" borderId="0" xfId="0" applyFont="1" applyBorder="1" applyAlignment="1">
      <alignment horizontal="left" vertical="center" wrapText="1"/>
    </xf>
    <xf numFmtId="0" fontId="6" fillId="0" borderId="0" xfId="0" applyFont="1" applyAlignment="1">
      <alignment horizontal="center" vertical="center" wrapText="1"/>
    </xf>
    <xf numFmtId="0" fontId="6" fillId="0" borderId="0" xfId="0" applyFont="1" applyBorder="1" applyAlignment="1">
      <alignment horizontal="center" vertical="center" wrapText="1"/>
    </xf>
    <xf numFmtId="0" fontId="0" fillId="0" borderId="0" xfId="0" applyFont="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wrapText="1"/>
    </xf>
    <xf numFmtId="0" fontId="6" fillId="0" borderId="11" xfId="0" applyFont="1" applyBorder="1" applyAlignment="1">
      <alignment horizontal="center" vertical="center" wrapText="1"/>
    </xf>
    <xf numFmtId="3" fontId="6" fillId="0" borderId="3"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3</xdr:col>
      <xdr:colOff>990600</xdr:colOff>
      <xdr:row>5</xdr:row>
      <xdr:rowOff>0</xdr:rowOff>
    </xdr:to>
    <xdr:sp>
      <xdr:nvSpPr>
        <xdr:cNvPr id="1" name="Rectangle 1"/>
        <xdr:cNvSpPr>
          <a:spLocks/>
        </xdr:cNvSpPr>
      </xdr:nvSpPr>
      <xdr:spPr>
        <a:xfrm>
          <a:off x="428625" y="885825"/>
          <a:ext cx="5895975" cy="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         (Đất chuyên dùng bao gồm: Đất xây dựng trụ sở cơ quan, xây dựng công trình sự nghiệp, đất quốc phòng, an ninh và đất sử dụng vào mục đích công cộng)
         Giá đất chuyên dùng và đất phi nông nghiệp khác tính bằng 0,7 giá đất ở cùng vị trí. Đất nhà thờ họ, đất Từ Đường xác định bằng giá đất ở, 
         Vị trí đất chuyên dùng và các loại đất phi nông nghiệp khác được xác định như quy định về vị trí đất từng khu vực,
</a:t>
          </a:r>
          <a:r>
            <a:rPr lang="en-US" cap="none" sz="1200" b="1" i="0" u="none" baseline="0">
              <a:latin typeface="Arial"/>
              <a:ea typeface="Arial"/>
              <a:cs typeface="Arial"/>
            </a:rPr>
            <a:t>5. Một số hệ số tính điều chỉnh giá</a:t>
          </a:r>
          <a:r>
            <a:rPr lang="en-US" cap="none" sz="1200" b="0" i="0" u="none" baseline="0">
              <a:latin typeface="Arial"/>
              <a:ea typeface="Arial"/>
              <a:cs typeface="Arial"/>
            </a:rPr>
            <a:t>
        1. Những vị trí đất bám hai mặt đường tính theo mức giá cao nhân hệ số 1,2 (với điều kiện mặt đường rộng 3,0m trở lên)
         2. Những lô đất nằm 2 phía điểm chuyển tiếp trên cùng 1 trục đường tính như sau:
         - Áp dụng hệ số 1,2 cho các ô đất phía có mức giá thấp đối với các vị trí chuyển tiếp là ngã 3, ngã 4 (chỉ áp dụng đối với vị trí chuyển tiếp có chênh lệch giá trên 20%)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0</xdr:colOff>
      <xdr:row>27</xdr:row>
      <xdr:rowOff>0</xdr:rowOff>
    </xdr:from>
    <xdr:to>
      <xdr:col>3</xdr:col>
      <xdr:colOff>990600</xdr:colOff>
      <xdr:row>27</xdr:row>
      <xdr:rowOff>0</xdr:rowOff>
    </xdr:to>
    <xdr:sp>
      <xdr:nvSpPr>
        <xdr:cNvPr id="2" name="Rectangle 3"/>
        <xdr:cNvSpPr>
          <a:spLocks/>
        </xdr:cNvSpPr>
      </xdr:nvSpPr>
      <xdr:spPr>
        <a:xfrm>
          <a:off x="428625" y="6743700"/>
          <a:ext cx="5895975" cy="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         (Đất chuyên dùng bao gồm: Đất xây dựng trụ sở cơ quan, xây dựng công trình sự nghiệp, đất quốc phòng, an ninh và đất sử dụng vào mục đích công cộng)
         Giá đất chuyên dùng và đất phi nông nghiệp khác tính bằng 0,7 giá đất ở cùng vị trí. Đất nhà thờ họ, đất Từ Đường xác định bằng giá đất ở, 
         Vị trí đất chuyên dùng và các loại đất phi nông nghiệp khác được xác định như quy định về vị trí đất từng khu vực,
</a:t>
          </a:r>
          <a:r>
            <a:rPr lang="en-US" cap="none" sz="1200" b="1" i="0" u="none" baseline="0">
              <a:latin typeface="Arial"/>
              <a:ea typeface="Arial"/>
              <a:cs typeface="Arial"/>
            </a:rPr>
            <a:t>5. Một số hệ số tính điều chỉnh giá</a:t>
          </a:r>
          <a:r>
            <a:rPr lang="en-US" cap="none" sz="1200" b="0" i="0" u="none" baseline="0">
              <a:latin typeface="Arial"/>
              <a:ea typeface="Arial"/>
              <a:cs typeface="Arial"/>
            </a:rPr>
            <a:t>
        1. Những vị trí đất bám hai mặt đường tính theo mức giá cao nhân hệ số 1,2 (với điều kiện mặt đường rộng 3,0m trở lên)
         2. Những lô đất nằm 2 phía điểm chuyển tiếp trên cùng 1 trục đường tính như sau:
         - Áp dụng hệ số 1,2 cho các ô đất phía có mức giá thấp đối với các vị trí chuyển tiếp là ngã 3, ngã 4 (chỉ áp dụng đối với vị trí chuyển tiếp có chênh lệch giá trên 20%)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0</xdr:colOff>
      <xdr:row>41</xdr:row>
      <xdr:rowOff>0</xdr:rowOff>
    </xdr:from>
    <xdr:to>
      <xdr:col>3</xdr:col>
      <xdr:colOff>990600</xdr:colOff>
      <xdr:row>41</xdr:row>
      <xdr:rowOff>0</xdr:rowOff>
    </xdr:to>
    <xdr:sp>
      <xdr:nvSpPr>
        <xdr:cNvPr id="3" name="Rectangle 4"/>
        <xdr:cNvSpPr>
          <a:spLocks/>
        </xdr:cNvSpPr>
      </xdr:nvSpPr>
      <xdr:spPr>
        <a:xfrm>
          <a:off x="428625" y="10210800"/>
          <a:ext cx="5895975" cy="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         (Đất chuyên dùng bao gồm: Đất xây dựng trụ sở cơ quan, xây dựng công trình sự nghiệp, đất quốc phòng, an ninh và đất sử dụng vào mục đích công cộng)
         Giá đất chuyên dùng và đất phi nông nghiệp khác tính bằng 0,7 giá đất ở cùng vị trí. Đất nhà thờ họ, đất Từ Đường xác định bằng giá đất ở, 
         Vị trí đất chuyên dùng và các loại đất phi nông nghiệp khác được xác định như quy định về vị trí đất từng khu vực,
</a:t>
          </a:r>
          <a:r>
            <a:rPr lang="en-US" cap="none" sz="1200" b="1" i="0" u="none" baseline="0">
              <a:latin typeface="Arial"/>
              <a:ea typeface="Arial"/>
              <a:cs typeface="Arial"/>
            </a:rPr>
            <a:t>5. Một số hệ số tính điều chỉnh giá</a:t>
          </a:r>
          <a:r>
            <a:rPr lang="en-US" cap="none" sz="1200" b="0" i="0" u="none" baseline="0">
              <a:latin typeface="Arial"/>
              <a:ea typeface="Arial"/>
              <a:cs typeface="Arial"/>
            </a:rPr>
            <a:t>
        1. Những vị trí đất bám hai mặt đường tính theo mức giá cao nhân hệ số 1,2 (với điều kiện mặt đường rộng 3,0m trở lên)
         2. Những lô đất nằm 2 phía điểm chuyển tiếp trên cùng 1 trục đường tính như sau:
         - Áp dụng hệ số 1,2 cho các ô đất phía có mức giá thấp đối với các vị trí chuyển tiếp là ngã 3, ngã 4 (chỉ áp dụng đối với vị trí chuyển tiếp có chênh lệch giá trên 20%)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0</xdr:colOff>
      <xdr:row>88</xdr:row>
      <xdr:rowOff>0</xdr:rowOff>
    </xdr:from>
    <xdr:to>
      <xdr:col>3</xdr:col>
      <xdr:colOff>990600</xdr:colOff>
      <xdr:row>88</xdr:row>
      <xdr:rowOff>0</xdr:rowOff>
    </xdr:to>
    <xdr:sp>
      <xdr:nvSpPr>
        <xdr:cNvPr id="4" name="Rectangle 5"/>
        <xdr:cNvSpPr>
          <a:spLocks/>
        </xdr:cNvSpPr>
      </xdr:nvSpPr>
      <xdr:spPr>
        <a:xfrm>
          <a:off x="428625" y="20259675"/>
          <a:ext cx="5895975" cy="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         (Đất chuyên dùng bao gồm: Đất xây dựng trụ sở cơ quan, xây dựng công trình sự nghiệp, đất quốc phòng, an ninh và đất sử dụng vào mục đích công cộng)
         Giá đất chuyên dùng và đất phi nông nghiệp khác tính bằng 0,7 giá đất ở cùng vị trí. Đất nhà thờ họ, đất Từ Đường xác định bằng giá đất ở, 
         Vị trí đất chuyên dùng và các loại đất phi nông nghiệp khác được xác định như quy định về vị trí đất từng khu vực,
</a:t>
          </a:r>
          <a:r>
            <a:rPr lang="en-US" cap="none" sz="1200" b="1" i="0" u="none" baseline="0">
              <a:latin typeface="Arial"/>
              <a:ea typeface="Arial"/>
              <a:cs typeface="Arial"/>
            </a:rPr>
            <a:t>5. Một số hệ số tính điều chỉnh giá</a:t>
          </a:r>
          <a:r>
            <a:rPr lang="en-US" cap="none" sz="1200" b="0" i="0" u="none" baseline="0">
              <a:latin typeface="Arial"/>
              <a:ea typeface="Arial"/>
              <a:cs typeface="Arial"/>
            </a:rPr>
            <a:t>
        1. Những vị trí đất bám hai mặt đường tính theo mức giá cao nhân hệ số 1,2 (với điều kiện mặt đường rộng 3,0m trở lên)
         2. Những lô đất nằm 2 phía điểm chuyển tiếp trên cùng 1 trục đường tính như sau:
         - Áp dụng hệ số 1,2 cho các ô đất phía có mức giá thấp đối với các vị trí chuyển tiếp là ngã 3, ngã 4 (chỉ áp dụng đối với vị trí chuyển tiếp có chênh lệch giá trên 20%)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0</xdr:colOff>
      <xdr:row>104</xdr:row>
      <xdr:rowOff>0</xdr:rowOff>
    </xdr:from>
    <xdr:to>
      <xdr:col>3</xdr:col>
      <xdr:colOff>990600</xdr:colOff>
      <xdr:row>104</xdr:row>
      <xdr:rowOff>0</xdr:rowOff>
    </xdr:to>
    <xdr:sp>
      <xdr:nvSpPr>
        <xdr:cNvPr id="5" name="Rectangle 6"/>
        <xdr:cNvSpPr>
          <a:spLocks/>
        </xdr:cNvSpPr>
      </xdr:nvSpPr>
      <xdr:spPr>
        <a:xfrm>
          <a:off x="428625" y="24403050"/>
          <a:ext cx="5895975" cy="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         (Đất chuyên dùng bao gồm: Đất xây dựng trụ sở cơ quan, xây dựng công trình sự nghiệp, đất quốc phòng, an ninh và đất sử dụng vào mục đích công cộng)
         Giá đất chuyên dùng và đất phi nông nghiệp khác tính bằng 0,7 giá đất ở cùng vị trí. Đất nhà thờ họ, đất Từ Đường xác định bằng giá đất ở, 
         Vị trí đất chuyên dùng và các loại đất phi nông nghiệp khác được xác định như quy định về vị trí đất từng khu vực,
</a:t>
          </a:r>
          <a:r>
            <a:rPr lang="en-US" cap="none" sz="1200" b="1" i="0" u="none" baseline="0">
              <a:latin typeface="Arial"/>
              <a:ea typeface="Arial"/>
              <a:cs typeface="Arial"/>
            </a:rPr>
            <a:t>5. Một số hệ số tính điều chỉnh giá</a:t>
          </a:r>
          <a:r>
            <a:rPr lang="en-US" cap="none" sz="1200" b="0" i="0" u="none" baseline="0">
              <a:latin typeface="Arial"/>
              <a:ea typeface="Arial"/>
              <a:cs typeface="Arial"/>
            </a:rPr>
            <a:t>
        1. Những vị trí đất bám hai mặt đường tính theo mức giá cao nhân hệ số 1,2 (với điều kiện mặt đường rộng 3,0m trở lên)
         2. Những lô đất nằm 2 phía điểm chuyển tiếp trên cùng 1 trục đường tính như sau:
         - Áp dụng hệ số 1,2 cho các ô đất phía có mức giá thấp đối với các vị trí chuyển tiếp là ngã 3, ngã 4 (chỉ áp dụng đối với vị trí chuyển tiếp có chênh lệch giá trên 20%)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0</xdr:colOff>
      <xdr:row>111</xdr:row>
      <xdr:rowOff>0</xdr:rowOff>
    </xdr:from>
    <xdr:to>
      <xdr:col>3</xdr:col>
      <xdr:colOff>990600</xdr:colOff>
      <xdr:row>111</xdr:row>
      <xdr:rowOff>0</xdr:rowOff>
    </xdr:to>
    <xdr:sp>
      <xdr:nvSpPr>
        <xdr:cNvPr id="6" name="Rectangle 7"/>
        <xdr:cNvSpPr>
          <a:spLocks/>
        </xdr:cNvSpPr>
      </xdr:nvSpPr>
      <xdr:spPr>
        <a:xfrm>
          <a:off x="428625" y="25546050"/>
          <a:ext cx="5895975" cy="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         (Đất chuyên dùng bao gồm: Đất xây dựng trụ sở cơ quan, xây dựng công trình sự nghiệp, đất quốc phòng, an ninh và đất sử dụng vào mục đích công cộng)
         Giá đất chuyên dùng và đất phi nông nghiệp khác tính bằng 0,7 giá đất ở cùng vị trí. Đất nhà thờ họ, đất Từ Đường xác định bằng giá đất ở, 
         Vị trí đất chuyên dùng và các loại đất phi nông nghiệp khác được xác định như quy định về vị trí đất từng khu vực,
</a:t>
          </a:r>
          <a:r>
            <a:rPr lang="en-US" cap="none" sz="1200" b="1" i="0" u="none" baseline="0">
              <a:latin typeface="Arial"/>
              <a:ea typeface="Arial"/>
              <a:cs typeface="Arial"/>
            </a:rPr>
            <a:t>5. Một số hệ số tính điều chỉnh giá</a:t>
          </a:r>
          <a:r>
            <a:rPr lang="en-US" cap="none" sz="1200" b="0" i="0" u="none" baseline="0">
              <a:latin typeface="Arial"/>
              <a:ea typeface="Arial"/>
              <a:cs typeface="Arial"/>
            </a:rPr>
            <a:t>
        1. Những vị trí đất bám hai mặt đường tính theo mức giá cao nhân hệ số 1,2 (với điều kiện mặt đường rộng 3,0m trở lên)
         2. Những lô đất nằm 2 phía điểm chuyển tiếp trên cùng 1 trục đường tính như sau:
         - Áp dụng hệ số 1,2 cho các ô đất phía có mức giá thấp đối với các vị trí chuyển tiếp là ngã 3, ngã 4 (chỉ áp dụng đối với vị trí chuyển tiếp có chênh lệch giá trên 20%)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0</xdr:colOff>
      <xdr:row>169</xdr:row>
      <xdr:rowOff>0</xdr:rowOff>
    </xdr:from>
    <xdr:to>
      <xdr:col>3</xdr:col>
      <xdr:colOff>990600</xdr:colOff>
      <xdr:row>169</xdr:row>
      <xdr:rowOff>0</xdr:rowOff>
    </xdr:to>
    <xdr:sp>
      <xdr:nvSpPr>
        <xdr:cNvPr id="7" name="Rectangle 9"/>
        <xdr:cNvSpPr>
          <a:spLocks/>
        </xdr:cNvSpPr>
      </xdr:nvSpPr>
      <xdr:spPr>
        <a:xfrm>
          <a:off x="428625" y="36433125"/>
          <a:ext cx="5895975" cy="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         (Đất chuyên dùng bao gồm: Đất xây dựng trụ sở cơ quan, xây dựng công trình sự nghiệp, đất quốc phòng, an ninh và đất sử dụng vào mục đích công cộng)
         Giá đất chuyên dùng và đất phi nông nghiệp khác tính bằng 0,7 giá đất ở cùng vị trí. Đất nhà thờ họ, đất Từ Đường xác định bằng giá đất ở, 
         Vị trí đất chuyên dùng và các loại đất phi nông nghiệp khác được xác định như quy định về vị trí đất từng khu vực,
</a:t>
          </a:r>
          <a:r>
            <a:rPr lang="en-US" cap="none" sz="1200" b="1" i="0" u="none" baseline="0">
              <a:latin typeface="Arial"/>
              <a:ea typeface="Arial"/>
              <a:cs typeface="Arial"/>
            </a:rPr>
            <a:t>5. Một số hệ số tính điều chỉnh giá</a:t>
          </a:r>
          <a:r>
            <a:rPr lang="en-US" cap="none" sz="1200" b="0" i="0" u="none" baseline="0">
              <a:latin typeface="Arial"/>
              <a:ea typeface="Arial"/>
              <a:cs typeface="Arial"/>
            </a:rPr>
            <a:t>
        1. Những vị trí đất bám hai mặt đường tính theo mức giá cao nhân hệ số 1,2 (với điều kiện mặt đường rộng 3,0m trở lên)
         2. Những lô đất nằm 2 phía điểm chuyển tiếp trên cùng 1 trục đường tính như sau:
         - Áp dụng hệ số 1,2 cho các ô đất phía có mức giá thấp đối với các vị trí chuyển tiếp là ngã 3, ngã 4 (chỉ áp dụng đối với vị trí chuyển tiếp có chênh lệch giá trên 20%)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3</xdr:col>
      <xdr:colOff>609600</xdr:colOff>
      <xdr:row>5</xdr:row>
      <xdr:rowOff>0</xdr:rowOff>
    </xdr:to>
    <xdr:sp>
      <xdr:nvSpPr>
        <xdr:cNvPr id="1" name="Rectangle 1"/>
        <xdr:cNvSpPr>
          <a:spLocks/>
        </xdr:cNvSpPr>
      </xdr:nvSpPr>
      <xdr:spPr>
        <a:xfrm>
          <a:off x="238125" y="1438275"/>
          <a:ext cx="2990850" cy="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         (Đất chuyên dùng bao gồm: Đất xây dựng trụ sở cơ quan, xây dựng công trình sự nghiệp, đất quốc phòng, an ninh và đất sử dụng vào mục đích công cộng)
         Giá đất chuyên dùng và đất phi nông nghiệp khác tính bằng 0,7 giá đất ở cùng vị trí. Đất nhà thờ họ, đất Từ Đường xác định bằng giá đất ở, 
         Vị trí đất chuyên dùng và các loại đất phi nông nghiệp khác được xác định như quy định về vị trí đất từng khu vực,
</a:t>
          </a:r>
          <a:r>
            <a:rPr lang="en-US" cap="none" sz="1200" b="1" i="0" u="none" baseline="0">
              <a:latin typeface="Arial"/>
              <a:ea typeface="Arial"/>
              <a:cs typeface="Arial"/>
            </a:rPr>
            <a:t>5. Một số hệ số tính điều chỉnh giá</a:t>
          </a:r>
          <a:r>
            <a:rPr lang="en-US" cap="none" sz="1200" b="0" i="0" u="none" baseline="0">
              <a:latin typeface="Arial"/>
              <a:ea typeface="Arial"/>
              <a:cs typeface="Arial"/>
            </a:rPr>
            <a:t>
        1. Những vị trí đất bám hai mặt đường tính theo mức giá cao nhân hệ số 1,2 (với điều kiện mặt đường rộng 3,0m trở lên)
         2. Những lô đất nằm 2 phía điểm chuyển tiếp trên cùng 1 trục đường tính như sau:
         - Áp dụng hệ số 1,2 cho các ô đất phía có mức giá thấp đối với các vị trí chuyển tiếp là ngã 3, ngã 4 (chỉ áp dụng đối với vị trí chuyển tiếp có chênh lệch giá trên 20%)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65262"/>
  <sheetViews>
    <sheetView tabSelected="1" workbookViewId="0" topLeftCell="A1">
      <selection activeCell="A1" sqref="A1"/>
    </sheetView>
  </sheetViews>
  <sheetFormatPr defaultColWidth="9.140625" defaultRowHeight="12.75"/>
  <cols>
    <col min="1" max="1" width="6.421875" style="3" customWidth="1"/>
    <col min="2" max="2" width="60.7109375" style="3" customWidth="1"/>
    <col min="3" max="3" width="12.8515625" style="4" customWidth="1"/>
    <col min="4" max="4" width="14.8515625" style="3" customWidth="1"/>
    <col min="5" max="16384" width="9.140625" style="3" customWidth="1"/>
  </cols>
  <sheetData>
    <row r="1" ht="1.5" customHeight="1"/>
    <row r="2" spans="1:4" ht="12.75">
      <c r="A2" s="52" t="s">
        <v>43</v>
      </c>
      <c r="B2" s="52"/>
      <c r="C2" s="52"/>
      <c r="D2" s="52"/>
    </row>
    <row r="3" spans="1:4" ht="12.75">
      <c r="A3" s="65" t="s">
        <v>59</v>
      </c>
      <c r="B3" s="52"/>
      <c r="C3" s="52"/>
      <c r="D3" s="52"/>
    </row>
    <row r="4" spans="3:4" s="6" customFormat="1" ht="12.75" hidden="1">
      <c r="C4" s="7"/>
      <c r="D4" s="8"/>
    </row>
    <row r="5" spans="1:4" s="1" customFormat="1" ht="42.75" customHeight="1">
      <c r="A5" s="9" t="s">
        <v>0</v>
      </c>
      <c r="B5" s="9" t="s">
        <v>1</v>
      </c>
      <c r="C5" s="10" t="s">
        <v>44</v>
      </c>
      <c r="D5" s="9" t="s">
        <v>99</v>
      </c>
    </row>
    <row r="6" spans="1:4" ht="19.5" customHeight="1">
      <c r="A6" s="11" t="s">
        <v>2</v>
      </c>
      <c r="B6" s="12" t="s">
        <v>69</v>
      </c>
      <c r="C6" s="13">
        <v>1800000</v>
      </c>
      <c r="D6" s="13">
        <v>2500000</v>
      </c>
    </row>
    <row r="7" spans="1:4" ht="19.5" customHeight="1">
      <c r="A7" s="11" t="s">
        <v>4</v>
      </c>
      <c r="B7" s="12" t="s">
        <v>40</v>
      </c>
      <c r="C7" s="13">
        <v>1500000</v>
      </c>
      <c r="D7" s="13">
        <v>1800000</v>
      </c>
    </row>
    <row r="8" spans="1:4" ht="19.5" customHeight="1">
      <c r="A8" s="11" t="s">
        <v>5</v>
      </c>
      <c r="B8" s="12" t="s">
        <v>13</v>
      </c>
      <c r="C8" s="13">
        <v>800000</v>
      </c>
      <c r="D8" s="13">
        <v>1000000</v>
      </c>
    </row>
    <row r="9" spans="1:4" ht="19.5" customHeight="1">
      <c r="A9" s="11" t="s">
        <v>7</v>
      </c>
      <c r="B9" s="12" t="s">
        <v>19</v>
      </c>
      <c r="C9" s="13">
        <v>500000</v>
      </c>
      <c r="D9" s="13">
        <v>600000</v>
      </c>
    </row>
    <row r="10" spans="1:4" s="14" customFormat="1" ht="13.5" customHeight="1">
      <c r="A10" s="67"/>
      <c r="B10" s="67"/>
      <c r="C10" s="67"/>
      <c r="D10" s="67"/>
    </row>
    <row r="11" spans="1:4" s="14" customFormat="1" ht="113.25" customHeight="1">
      <c r="A11" s="64" t="s">
        <v>97</v>
      </c>
      <c r="B11" s="64"/>
      <c r="C11" s="64"/>
      <c r="D11" s="64"/>
    </row>
    <row r="12" spans="1:4" s="14" customFormat="1" ht="12.75">
      <c r="A12" s="66" t="s">
        <v>46</v>
      </c>
      <c r="B12" s="66"/>
      <c r="C12" s="66"/>
      <c r="D12" s="66"/>
    </row>
    <row r="13" spans="1:4" s="14" customFormat="1" ht="12.75">
      <c r="A13" s="52" t="s">
        <v>58</v>
      </c>
      <c r="B13" s="52"/>
      <c r="C13" s="52"/>
      <c r="D13" s="52"/>
    </row>
    <row r="14" spans="1:4" s="14" customFormat="1" ht="12.75" customHeight="1" hidden="1">
      <c r="A14" s="6"/>
      <c r="B14" s="6"/>
      <c r="C14" s="7"/>
      <c r="D14" s="8"/>
    </row>
    <row r="15" spans="1:4" s="14" customFormat="1" ht="37.5" customHeight="1">
      <c r="A15" s="9" t="s">
        <v>0</v>
      </c>
      <c r="B15" s="9" t="s">
        <v>1</v>
      </c>
      <c r="C15" s="16" t="s">
        <v>44</v>
      </c>
      <c r="D15" s="9" t="s">
        <v>99</v>
      </c>
    </row>
    <row r="16" spans="1:4" s="14" customFormat="1" ht="19.5" customHeight="1">
      <c r="A16" s="11" t="s">
        <v>2</v>
      </c>
      <c r="B16" s="12" t="s">
        <v>67</v>
      </c>
      <c r="C16" s="13">
        <v>2500000</v>
      </c>
      <c r="D16" s="13">
        <v>3000000</v>
      </c>
    </row>
    <row r="17" spans="1:4" s="14" customFormat="1" ht="19.5" customHeight="1">
      <c r="A17" s="11" t="s">
        <v>4</v>
      </c>
      <c r="B17" s="12" t="s">
        <v>68</v>
      </c>
      <c r="C17" s="13">
        <v>2000000</v>
      </c>
      <c r="D17" s="13">
        <v>2500000</v>
      </c>
    </row>
    <row r="18" spans="1:4" s="14" customFormat="1" ht="19.5" customHeight="1">
      <c r="A18" s="11" t="s">
        <v>5</v>
      </c>
      <c r="B18" s="12" t="s">
        <v>69</v>
      </c>
      <c r="C18" s="13">
        <v>1800000</v>
      </c>
      <c r="D18" s="13">
        <v>2000000</v>
      </c>
    </row>
    <row r="19" spans="1:4" s="14" customFormat="1" ht="19.5" customHeight="1">
      <c r="A19" s="11" t="s">
        <v>7</v>
      </c>
      <c r="B19" s="12" t="s">
        <v>10</v>
      </c>
      <c r="C19" s="13">
        <v>1500000</v>
      </c>
      <c r="D19" s="13">
        <v>1800000</v>
      </c>
    </row>
    <row r="20" spans="1:4" s="14" customFormat="1" ht="19.5" customHeight="1">
      <c r="A20" s="11" t="s">
        <v>20</v>
      </c>
      <c r="B20" s="12" t="s">
        <v>13</v>
      </c>
      <c r="C20" s="13">
        <v>800000</v>
      </c>
      <c r="D20" s="13">
        <v>1000000</v>
      </c>
    </row>
    <row r="21" spans="1:4" s="14" customFormat="1" ht="19.5" customHeight="1">
      <c r="A21" s="11" t="s">
        <v>9</v>
      </c>
      <c r="B21" s="12" t="s">
        <v>19</v>
      </c>
      <c r="C21" s="13">
        <v>500000</v>
      </c>
      <c r="D21" s="13">
        <v>600000</v>
      </c>
    </row>
    <row r="22" spans="1:4" s="14" customFormat="1" ht="12.75">
      <c r="A22" s="64"/>
      <c r="B22" s="64"/>
      <c r="C22" s="64"/>
      <c r="D22" s="64"/>
    </row>
    <row r="23" spans="1:4" s="14" customFormat="1" ht="12.75">
      <c r="A23" s="61" t="s">
        <v>47</v>
      </c>
      <c r="B23" s="61"/>
      <c r="C23" s="61"/>
      <c r="D23" s="61"/>
    </row>
    <row r="24" spans="1:4" s="14" customFormat="1" ht="12.75">
      <c r="A24" s="65" t="s">
        <v>53</v>
      </c>
      <c r="B24" s="65"/>
      <c r="C24" s="65"/>
      <c r="D24" s="65"/>
    </row>
    <row r="25" spans="1:4" s="14" customFormat="1" ht="1.5" customHeight="1">
      <c r="A25" s="53"/>
      <c r="B25" s="53"/>
      <c r="C25" s="53"/>
      <c r="D25" s="53"/>
    </row>
    <row r="26" spans="1:4" s="14" customFormat="1" ht="12.75" hidden="1">
      <c r="A26" s="6"/>
      <c r="B26" s="6"/>
      <c r="C26" s="7"/>
      <c r="D26" s="8"/>
    </row>
    <row r="27" spans="1:4" s="14" customFormat="1" ht="36.75" customHeight="1">
      <c r="A27" s="9" t="s">
        <v>0</v>
      </c>
      <c r="B27" s="9" t="s">
        <v>1</v>
      </c>
      <c r="C27" s="10" t="s">
        <v>44</v>
      </c>
      <c r="D27" s="9" t="s">
        <v>99</v>
      </c>
    </row>
    <row r="28" spans="1:4" s="14" customFormat="1" ht="16.5" customHeight="1">
      <c r="A28" s="11" t="s">
        <v>2</v>
      </c>
      <c r="B28" s="17" t="s">
        <v>70</v>
      </c>
      <c r="C28" s="13">
        <v>2500000</v>
      </c>
      <c r="D28" s="13">
        <v>4000000</v>
      </c>
    </row>
    <row r="29" spans="1:4" s="14" customFormat="1" ht="16.5" customHeight="1">
      <c r="A29" s="11" t="s">
        <v>4</v>
      </c>
      <c r="B29" s="12" t="s">
        <v>68</v>
      </c>
      <c r="C29" s="13">
        <v>2000000</v>
      </c>
      <c r="D29" s="13">
        <v>3500000</v>
      </c>
    </row>
    <row r="30" spans="1:4" s="14" customFormat="1" ht="16.5" customHeight="1">
      <c r="A30" s="11" t="s">
        <v>5</v>
      </c>
      <c r="B30" s="12" t="s">
        <v>69</v>
      </c>
      <c r="C30" s="13">
        <v>1800000</v>
      </c>
      <c r="D30" s="13">
        <v>3000000</v>
      </c>
    </row>
    <row r="31" spans="1:4" s="14" customFormat="1" ht="16.5" customHeight="1">
      <c r="A31" s="11" t="s">
        <v>7</v>
      </c>
      <c r="B31" s="12" t="s">
        <v>10</v>
      </c>
      <c r="C31" s="13">
        <v>1500000</v>
      </c>
      <c r="D31" s="13">
        <v>2200000</v>
      </c>
    </row>
    <row r="32" spans="1:4" s="14" customFormat="1" ht="16.5" customHeight="1">
      <c r="A32" s="11" t="s">
        <v>20</v>
      </c>
      <c r="B32" s="12" t="s">
        <v>16</v>
      </c>
      <c r="C32" s="13">
        <v>1500000</v>
      </c>
      <c r="D32" s="13">
        <v>2000000</v>
      </c>
    </row>
    <row r="33" spans="1:4" s="14" customFormat="1" ht="16.5" customHeight="1">
      <c r="A33" s="11" t="s">
        <v>9</v>
      </c>
      <c r="B33" s="12" t="s">
        <v>18</v>
      </c>
      <c r="C33" s="13">
        <v>1000000</v>
      </c>
      <c r="D33" s="13">
        <v>1500000</v>
      </c>
    </row>
    <row r="34" spans="1:4" s="14" customFormat="1" ht="16.5" customHeight="1">
      <c r="A34" s="11" t="s">
        <v>11</v>
      </c>
      <c r="B34" s="12" t="s">
        <v>33</v>
      </c>
      <c r="C34" s="13">
        <v>800000</v>
      </c>
      <c r="D34" s="13">
        <v>1200000</v>
      </c>
    </row>
    <row r="35" spans="1:4" s="14" customFormat="1" ht="16.5" customHeight="1">
      <c r="A35" s="11" t="s">
        <v>12</v>
      </c>
      <c r="B35" s="12" t="s">
        <v>34</v>
      </c>
      <c r="C35" s="13">
        <v>800000</v>
      </c>
      <c r="D35" s="13">
        <v>1000000</v>
      </c>
    </row>
    <row r="36" spans="1:4" s="14" customFormat="1" ht="16.5" customHeight="1">
      <c r="A36" s="11" t="s">
        <v>17</v>
      </c>
      <c r="B36" s="12" t="s">
        <v>19</v>
      </c>
      <c r="C36" s="13">
        <v>500000</v>
      </c>
      <c r="D36" s="13">
        <v>600000</v>
      </c>
    </row>
    <row r="37" spans="1:4" s="14" customFormat="1" ht="60" customHeight="1">
      <c r="A37" s="64" t="s">
        <v>42</v>
      </c>
      <c r="B37" s="64"/>
      <c r="C37" s="64"/>
      <c r="D37" s="64"/>
    </row>
    <row r="38" spans="1:4" s="14" customFormat="1" ht="18" customHeight="1">
      <c r="A38" s="52" t="s">
        <v>48</v>
      </c>
      <c r="B38" s="52"/>
      <c r="C38" s="52"/>
      <c r="D38" s="52"/>
    </row>
    <row r="39" spans="1:4" s="14" customFormat="1" ht="19.5" customHeight="1">
      <c r="A39" s="52" t="s">
        <v>60</v>
      </c>
      <c r="B39" s="52"/>
      <c r="C39" s="52"/>
      <c r="D39" s="52"/>
    </row>
    <row r="40" spans="1:4" s="14" customFormat="1" ht="1.5" customHeight="1">
      <c r="A40" s="53"/>
      <c r="B40" s="53"/>
      <c r="C40" s="53"/>
      <c r="D40" s="53"/>
    </row>
    <row r="41" spans="1:4" s="14" customFormat="1" ht="25.5">
      <c r="A41" s="9" t="s">
        <v>0</v>
      </c>
      <c r="B41" s="9" t="s">
        <v>1</v>
      </c>
      <c r="C41" s="10" t="s">
        <v>44</v>
      </c>
      <c r="D41" s="9" t="s">
        <v>99</v>
      </c>
    </row>
    <row r="42" spans="1:4" s="14" customFormat="1" ht="17.25" customHeight="1">
      <c r="A42" s="11">
        <v>1</v>
      </c>
      <c r="B42" s="17" t="s">
        <v>71</v>
      </c>
      <c r="C42" s="13">
        <v>3000000</v>
      </c>
      <c r="D42" s="13">
        <v>4000000</v>
      </c>
    </row>
    <row r="43" spans="1:4" s="14" customFormat="1" ht="17.25" customHeight="1">
      <c r="A43" s="11">
        <v>2</v>
      </c>
      <c r="B43" s="17" t="s">
        <v>67</v>
      </c>
      <c r="C43" s="13">
        <v>2500000</v>
      </c>
      <c r="D43" s="13">
        <v>3500000</v>
      </c>
    </row>
    <row r="44" spans="1:4" s="14" customFormat="1" ht="17.25" customHeight="1">
      <c r="A44" s="11">
        <v>3</v>
      </c>
      <c r="B44" s="12" t="s">
        <v>68</v>
      </c>
      <c r="C44" s="13">
        <v>2000000</v>
      </c>
      <c r="D44" s="13">
        <v>3000000</v>
      </c>
    </row>
    <row r="45" spans="1:4" s="14" customFormat="1" ht="17.25" customHeight="1">
      <c r="A45" s="11">
        <v>4</v>
      </c>
      <c r="B45" s="12" t="s">
        <v>69</v>
      </c>
      <c r="C45" s="13">
        <v>1800000</v>
      </c>
      <c r="D45" s="13">
        <v>2500000</v>
      </c>
    </row>
    <row r="46" spans="1:4" s="14" customFormat="1" ht="17.25" customHeight="1">
      <c r="A46" s="11">
        <v>5</v>
      </c>
      <c r="B46" s="12" t="s">
        <v>10</v>
      </c>
      <c r="C46" s="13">
        <v>1500000</v>
      </c>
      <c r="D46" s="13">
        <v>1800000</v>
      </c>
    </row>
    <row r="47" spans="1:4" s="14" customFormat="1" ht="17.25" customHeight="1">
      <c r="A47" s="11">
        <v>6</v>
      </c>
      <c r="B47" s="12" t="s">
        <v>16</v>
      </c>
      <c r="C47" s="13">
        <v>1500000</v>
      </c>
      <c r="D47" s="13">
        <v>1500000</v>
      </c>
    </row>
    <row r="48" spans="1:4" s="14" customFormat="1" ht="17.25" customHeight="1">
      <c r="A48" s="11">
        <v>7</v>
      </c>
      <c r="B48" s="12" t="s">
        <v>18</v>
      </c>
      <c r="C48" s="13">
        <v>1000000</v>
      </c>
      <c r="D48" s="13">
        <v>1200000</v>
      </c>
    </row>
    <row r="49" spans="1:4" s="14" customFormat="1" ht="17.25" customHeight="1">
      <c r="A49" s="11">
        <v>8</v>
      </c>
      <c r="B49" s="12" t="s">
        <v>13</v>
      </c>
      <c r="C49" s="13">
        <v>800000</v>
      </c>
      <c r="D49" s="13">
        <v>1000000</v>
      </c>
    </row>
    <row r="50" spans="1:4" s="14" customFormat="1" ht="17.25" customHeight="1">
      <c r="A50" s="11">
        <v>9</v>
      </c>
      <c r="B50" s="12" t="s">
        <v>19</v>
      </c>
      <c r="C50" s="13">
        <v>500000</v>
      </c>
      <c r="D50" s="13">
        <v>500000</v>
      </c>
    </row>
    <row r="51" spans="1:4" s="14" customFormat="1" ht="50.25" customHeight="1">
      <c r="A51" s="64" t="s">
        <v>98</v>
      </c>
      <c r="B51" s="64"/>
      <c r="C51" s="64"/>
      <c r="D51" s="64"/>
    </row>
    <row r="52" spans="1:4" s="14" customFormat="1" ht="33.75" customHeight="1">
      <c r="A52" s="64" t="s">
        <v>90</v>
      </c>
      <c r="B52" s="64"/>
      <c r="C52" s="64"/>
      <c r="D52" s="64"/>
    </row>
    <row r="53" spans="1:4" s="14" customFormat="1" ht="12.75">
      <c r="A53" s="15"/>
      <c r="B53" s="15"/>
      <c r="C53" s="15"/>
      <c r="D53" s="15"/>
    </row>
    <row r="54" spans="1:4" s="14" customFormat="1" ht="12.75">
      <c r="A54" s="61" t="s">
        <v>49</v>
      </c>
      <c r="B54" s="61"/>
      <c r="C54" s="61"/>
      <c r="D54" s="61"/>
    </row>
    <row r="55" spans="1:4" s="14" customFormat="1" ht="12.75">
      <c r="A55" s="52" t="s">
        <v>61</v>
      </c>
      <c r="B55" s="52"/>
      <c r="C55" s="52"/>
      <c r="D55" s="52"/>
    </row>
    <row r="56" spans="1:4" s="14" customFormat="1" ht="1.5" customHeight="1">
      <c r="A56" s="5"/>
      <c r="B56" s="5"/>
      <c r="C56" s="5"/>
      <c r="D56" s="5"/>
    </row>
    <row r="57" spans="1:4" s="14" customFormat="1" ht="25.5">
      <c r="A57" s="9" t="s">
        <v>0</v>
      </c>
      <c r="B57" s="9" t="s">
        <v>1</v>
      </c>
      <c r="C57" s="10" t="s">
        <v>44</v>
      </c>
      <c r="D57" s="9" t="s">
        <v>99</v>
      </c>
    </row>
    <row r="58" spans="1:4" s="14" customFormat="1" ht="15.75" customHeight="1">
      <c r="A58" s="18" t="s">
        <v>2</v>
      </c>
      <c r="B58" s="19" t="s">
        <v>100</v>
      </c>
      <c r="C58" s="20">
        <v>3000000</v>
      </c>
      <c r="D58" s="20">
        <v>4000000</v>
      </c>
    </row>
    <row r="59" spans="1:4" s="14" customFormat="1" ht="15.75" customHeight="1">
      <c r="A59" s="18" t="s">
        <v>4</v>
      </c>
      <c r="B59" s="19" t="s">
        <v>101</v>
      </c>
      <c r="C59" s="20">
        <v>2500000</v>
      </c>
      <c r="D59" s="20">
        <v>3500000</v>
      </c>
    </row>
    <row r="60" spans="1:4" s="14" customFormat="1" ht="15.75" customHeight="1">
      <c r="A60" s="18" t="s">
        <v>5</v>
      </c>
      <c r="B60" s="19" t="s">
        <v>102</v>
      </c>
      <c r="C60" s="20">
        <v>2000000</v>
      </c>
      <c r="D60" s="20">
        <v>3000000</v>
      </c>
    </row>
    <row r="61" spans="1:4" s="14" customFormat="1" ht="15.75" customHeight="1">
      <c r="A61" s="54" t="s">
        <v>7</v>
      </c>
      <c r="B61" s="19" t="s">
        <v>103</v>
      </c>
      <c r="C61" s="21"/>
      <c r="D61" s="22"/>
    </row>
    <row r="62" spans="1:4" s="14" customFormat="1" ht="15.75" customHeight="1">
      <c r="A62" s="55"/>
      <c r="B62" s="23" t="s">
        <v>72</v>
      </c>
      <c r="C62" s="24">
        <v>1800000</v>
      </c>
      <c r="D62" s="24">
        <v>2500000</v>
      </c>
    </row>
    <row r="63" spans="1:4" s="14" customFormat="1" ht="15.75" customHeight="1">
      <c r="A63" s="55"/>
      <c r="B63" s="25" t="s">
        <v>75</v>
      </c>
      <c r="C63" s="26">
        <v>1800000</v>
      </c>
      <c r="D63" s="26">
        <v>2400000</v>
      </c>
    </row>
    <row r="64" spans="1:4" s="14" customFormat="1" ht="15.75" customHeight="1">
      <c r="A64" s="54" t="s">
        <v>20</v>
      </c>
      <c r="B64" s="19" t="s">
        <v>104</v>
      </c>
      <c r="C64" s="21"/>
      <c r="D64" s="22"/>
    </row>
    <row r="65" spans="1:4" s="14" customFormat="1" ht="15.75" customHeight="1">
      <c r="A65" s="55"/>
      <c r="B65" s="23" t="s">
        <v>73</v>
      </c>
      <c r="C65" s="24">
        <v>1500000</v>
      </c>
      <c r="D65" s="24">
        <v>2200000</v>
      </c>
    </row>
    <row r="66" spans="1:4" s="14" customFormat="1" ht="15.75" customHeight="1">
      <c r="A66" s="56"/>
      <c r="B66" s="25" t="s">
        <v>76</v>
      </c>
      <c r="C66" s="26">
        <v>1500000</v>
      </c>
      <c r="D66" s="26">
        <v>2000000</v>
      </c>
    </row>
    <row r="67" spans="1:4" s="14" customFormat="1" ht="15.75" customHeight="1">
      <c r="A67" s="54" t="s">
        <v>9</v>
      </c>
      <c r="B67" s="19" t="s">
        <v>105</v>
      </c>
      <c r="C67" s="22"/>
      <c r="D67" s="22"/>
    </row>
    <row r="68" spans="1:4" s="14" customFormat="1" ht="15.75" customHeight="1">
      <c r="A68" s="55"/>
      <c r="B68" s="23" t="s">
        <v>73</v>
      </c>
      <c r="C68" s="24">
        <v>1000000</v>
      </c>
      <c r="D68" s="24">
        <v>1800000</v>
      </c>
    </row>
    <row r="69" spans="1:4" s="14" customFormat="1" ht="15.75" customHeight="1">
      <c r="A69" s="55"/>
      <c r="B69" s="27" t="s">
        <v>75</v>
      </c>
      <c r="C69" s="28">
        <v>1000000</v>
      </c>
      <c r="D69" s="28">
        <v>1600000</v>
      </c>
    </row>
    <row r="70" spans="1:4" s="14" customFormat="1" ht="15.75" customHeight="1">
      <c r="A70" s="56"/>
      <c r="B70" s="25" t="s">
        <v>74</v>
      </c>
      <c r="C70" s="26">
        <v>1000000</v>
      </c>
      <c r="D70" s="26">
        <v>1400000</v>
      </c>
    </row>
    <row r="71" spans="1:4" s="14" customFormat="1" ht="15.75" customHeight="1">
      <c r="A71" s="54" t="s">
        <v>11</v>
      </c>
      <c r="B71" s="19" t="s">
        <v>106</v>
      </c>
      <c r="C71" s="22"/>
      <c r="D71" s="22"/>
    </row>
    <row r="72" spans="1:4" s="14" customFormat="1" ht="15.75" customHeight="1">
      <c r="A72" s="55"/>
      <c r="B72" s="23" t="s">
        <v>73</v>
      </c>
      <c r="C72" s="24">
        <v>800000</v>
      </c>
      <c r="D72" s="24">
        <v>1200000</v>
      </c>
    </row>
    <row r="73" spans="1:4" s="14" customFormat="1" ht="15.75" customHeight="1">
      <c r="A73" s="55"/>
      <c r="B73" s="25" t="s">
        <v>76</v>
      </c>
      <c r="C73" s="26">
        <v>800000</v>
      </c>
      <c r="D73" s="26">
        <v>1000000</v>
      </c>
    </row>
    <row r="74" spans="1:4" s="14" customFormat="1" ht="15.75" customHeight="1">
      <c r="A74" s="54" t="s">
        <v>12</v>
      </c>
      <c r="B74" s="19" t="s">
        <v>50</v>
      </c>
      <c r="C74" s="22"/>
      <c r="D74" s="19"/>
    </row>
    <row r="75" spans="1:4" s="14" customFormat="1" ht="15.75" customHeight="1">
      <c r="A75" s="55"/>
      <c r="B75" s="23" t="s">
        <v>73</v>
      </c>
      <c r="C75" s="24">
        <v>500000</v>
      </c>
      <c r="D75" s="24">
        <v>700000</v>
      </c>
    </row>
    <row r="76" spans="1:4" s="14" customFormat="1" ht="15.75" customHeight="1">
      <c r="A76" s="55"/>
      <c r="B76" s="27" t="s">
        <v>74</v>
      </c>
      <c r="C76" s="28">
        <v>500000</v>
      </c>
      <c r="D76" s="28">
        <v>600000</v>
      </c>
    </row>
    <row r="77" spans="1:4" s="14" customFormat="1" ht="17.25" customHeight="1">
      <c r="A77" s="56"/>
      <c r="B77" s="25" t="s">
        <v>75</v>
      </c>
      <c r="C77" s="26">
        <v>500000</v>
      </c>
      <c r="D77" s="26">
        <v>500000</v>
      </c>
    </row>
    <row r="78" spans="1:4" s="14" customFormat="1" ht="17.25" customHeight="1">
      <c r="A78" s="63" t="s">
        <v>96</v>
      </c>
      <c r="B78" s="63"/>
      <c r="C78" s="63"/>
      <c r="D78" s="63"/>
    </row>
    <row r="79" spans="1:4" s="14" customFormat="1" ht="12.75">
      <c r="A79" s="62" t="s">
        <v>91</v>
      </c>
      <c r="B79" s="62"/>
      <c r="C79" s="62"/>
      <c r="D79" s="62"/>
    </row>
    <row r="80" spans="1:4" s="14" customFormat="1" ht="12.75">
      <c r="A80" s="62" t="s">
        <v>92</v>
      </c>
      <c r="B80" s="62"/>
      <c r="C80" s="62"/>
      <c r="D80" s="62"/>
    </row>
    <row r="81" spans="1:4" s="14" customFormat="1" ht="32.25" customHeight="1">
      <c r="A81" s="62" t="s">
        <v>35</v>
      </c>
      <c r="B81" s="62"/>
      <c r="C81" s="62"/>
      <c r="D81" s="62"/>
    </row>
    <row r="82" spans="1:4" s="14" customFormat="1" ht="18.75" customHeight="1">
      <c r="A82" s="62" t="s">
        <v>41</v>
      </c>
      <c r="B82" s="62"/>
      <c r="C82" s="62"/>
      <c r="D82" s="62"/>
    </row>
    <row r="83" s="14" customFormat="1" ht="12.75" customHeight="1" hidden="1">
      <c r="C83" s="29"/>
    </row>
    <row r="84" s="14" customFormat="1" ht="12.75" customHeight="1">
      <c r="C84" s="29"/>
    </row>
    <row r="85" spans="1:4" s="14" customFormat="1" ht="12.75">
      <c r="A85" s="52" t="s">
        <v>51</v>
      </c>
      <c r="B85" s="52"/>
      <c r="C85" s="52"/>
      <c r="D85" s="52"/>
    </row>
    <row r="86" spans="1:4" s="14" customFormat="1" ht="12.75">
      <c r="A86" s="52" t="s">
        <v>62</v>
      </c>
      <c r="B86" s="52"/>
      <c r="C86" s="52"/>
      <c r="D86" s="52"/>
    </row>
    <row r="87" spans="1:4" s="14" customFormat="1" ht="12.75">
      <c r="A87" s="53"/>
      <c r="B87" s="53"/>
      <c r="C87" s="53"/>
      <c r="D87" s="53"/>
    </row>
    <row r="88" spans="1:4" s="14" customFormat="1" ht="25.5">
      <c r="A88" s="9" t="s">
        <v>0</v>
      </c>
      <c r="B88" s="9" t="s">
        <v>1</v>
      </c>
      <c r="C88" s="10" t="s">
        <v>44</v>
      </c>
      <c r="D88" s="9" t="s">
        <v>99</v>
      </c>
    </row>
    <row r="89" spans="1:4" s="14" customFormat="1" ht="16.5" customHeight="1">
      <c r="A89" s="11" t="s">
        <v>2</v>
      </c>
      <c r="B89" s="12" t="s">
        <v>77</v>
      </c>
      <c r="C89" s="13">
        <v>3000000</v>
      </c>
      <c r="D89" s="13">
        <v>4000000</v>
      </c>
    </row>
    <row r="90" spans="1:4" s="14" customFormat="1" ht="16.5" customHeight="1">
      <c r="A90" s="11" t="s">
        <v>4</v>
      </c>
      <c r="B90" s="12" t="s">
        <v>78</v>
      </c>
      <c r="C90" s="13">
        <v>2500000</v>
      </c>
      <c r="D90" s="13">
        <v>3500000</v>
      </c>
    </row>
    <row r="91" spans="1:4" s="14" customFormat="1" ht="16.5" customHeight="1">
      <c r="A91" s="11" t="s">
        <v>5</v>
      </c>
      <c r="B91" s="12" t="s">
        <v>68</v>
      </c>
      <c r="C91" s="13">
        <v>2000000</v>
      </c>
      <c r="D91" s="13">
        <v>3000000</v>
      </c>
    </row>
    <row r="92" spans="1:4" s="14" customFormat="1" ht="16.5" customHeight="1">
      <c r="A92" s="11" t="s">
        <v>7</v>
      </c>
      <c r="B92" s="12" t="s">
        <v>69</v>
      </c>
      <c r="C92" s="13">
        <v>1800000</v>
      </c>
      <c r="D92" s="13">
        <v>2500000</v>
      </c>
    </row>
    <row r="93" spans="1:4" s="14" customFormat="1" ht="16.5" customHeight="1">
      <c r="A93" s="54" t="s">
        <v>20</v>
      </c>
      <c r="B93" s="30" t="s">
        <v>10</v>
      </c>
      <c r="C93" s="30"/>
      <c r="D93" s="31"/>
    </row>
    <row r="94" spans="1:4" s="14" customFormat="1" ht="19.5" customHeight="1">
      <c r="A94" s="55"/>
      <c r="B94" s="32" t="s">
        <v>37</v>
      </c>
      <c r="C94" s="33">
        <v>1500000</v>
      </c>
      <c r="D94" s="33">
        <v>2200000</v>
      </c>
    </row>
    <row r="95" spans="1:4" s="14" customFormat="1" ht="32.25" customHeight="1">
      <c r="A95" s="55"/>
      <c r="B95" s="32" t="s">
        <v>38</v>
      </c>
      <c r="C95" s="33">
        <v>1500000</v>
      </c>
      <c r="D95" s="33">
        <v>2000000</v>
      </c>
    </row>
    <row r="96" spans="1:4" s="14" customFormat="1" ht="16.5" customHeight="1">
      <c r="A96" s="55"/>
      <c r="B96" s="32" t="s">
        <v>79</v>
      </c>
      <c r="C96" s="33">
        <v>1500000</v>
      </c>
      <c r="D96" s="33">
        <v>2600000</v>
      </c>
    </row>
    <row r="97" spans="1:4" s="14" customFormat="1" ht="16.5" customHeight="1">
      <c r="A97" s="55"/>
      <c r="B97" s="32" t="s">
        <v>80</v>
      </c>
      <c r="C97" s="33">
        <v>1500000</v>
      </c>
      <c r="D97" s="33">
        <v>2400000</v>
      </c>
    </row>
    <row r="98" spans="1:4" s="14" customFormat="1" ht="31.5" customHeight="1">
      <c r="A98" s="55"/>
      <c r="B98" s="32" t="s">
        <v>81</v>
      </c>
      <c r="C98" s="33">
        <v>1500000</v>
      </c>
      <c r="D98" s="33">
        <v>2100000</v>
      </c>
    </row>
    <row r="99" spans="1:4" s="14" customFormat="1" ht="30.75" customHeight="1">
      <c r="A99" s="55"/>
      <c r="B99" s="32" t="s">
        <v>93</v>
      </c>
      <c r="C99" s="33">
        <v>1500000</v>
      </c>
      <c r="D99" s="33">
        <v>3500000</v>
      </c>
    </row>
    <row r="100" spans="1:4" s="14" customFormat="1" ht="30.75" customHeight="1">
      <c r="A100" s="55"/>
      <c r="B100" s="34" t="s">
        <v>82</v>
      </c>
      <c r="C100" s="35">
        <v>1500000</v>
      </c>
      <c r="D100" s="35">
        <v>1800000</v>
      </c>
    </row>
    <row r="101" spans="1:4" s="14" customFormat="1" ht="16.5" customHeight="1">
      <c r="A101" s="11" t="s">
        <v>9</v>
      </c>
      <c r="B101" s="12" t="s">
        <v>16</v>
      </c>
      <c r="C101" s="13">
        <v>1500000</v>
      </c>
      <c r="D101" s="13">
        <v>1600000</v>
      </c>
    </row>
    <row r="102" spans="1:4" s="14" customFormat="1" ht="16.5" customHeight="1">
      <c r="A102" s="11" t="s">
        <v>11</v>
      </c>
      <c r="B102" s="12" t="s">
        <v>18</v>
      </c>
      <c r="C102" s="13">
        <v>1000000</v>
      </c>
      <c r="D102" s="13">
        <f>C102+(C102*20/100)</f>
        <v>1200000</v>
      </c>
    </row>
    <row r="103" spans="1:4" s="14" customFormat="1" ht="16.5" customHeight="1">
      <c r="A103" s="11" t="s">
        <v>12</v>
      </c>
      <c r="B103" s="12" t="s">
        <v>13</v>
      </c>
      <c r="C103" s="13">
        <v>800000</v>
      </c>
      <c r="D103" s="13">
        <v>1000000</v>
      </c>
    </row>
    <row r="104" spans="1:4" s="14" customFormat="1" ht="16.5" customHeight="1">
      <c r="A104" s="11" t="s">
        <v>17</v>
      </c>
      <c r="B104" s="12" t="s">
        <v>19</v>
      </c>
      <c r="C104" s="13">
        <v>500000</v>
      </c>
      <c r="D104" s="13">
        <f>C104+(C104*20/100)</f>
        <v>600000</v>
      </c>
    </row>
    <row r="105" spans="1:4" s="14" customFormat="1" ht="0.75" customHeight="1">
      <c r="A105" s="36"/>
      <c r="B105" s="37"/>
      <c r="C105" s="38"/>
      <c r="D105" s="39"/>
    </row>
    <row r="106" spans="1:4" s="14" customFormat="1" ht="12.75">
      <c r="A106" s="60" t="s">
        <v>39</v>
      </c>
      <c r="B106" s="60"/>
      <c r="C106" s="60"/>
      <c r="D106" s="60"/>
    </row>
    <row r="107" s="14" customFormat="1" ht="12.75">
      <c r="C107" s="29"/>
    </row>
    <row r="108" spans="1:4" s="14" customFormat="1" ht="12.75">
      <c r="A108" s="52" t="s">
        <v>52</v>
      </c>
      <c r="B108" s="52"/>
      <c r="C108" s="52"/>
      <c r="D108" s="52"/>
    </row>
    <row r="109" spans="1:4" s="14" customFormat="1" ht="12.75">
      <c r="A109" s="52" t="s">
        <v>63</v>
      </c>
      <c r="B109" s="52"/>
      <c r="C109" s="52"/>
      <c r="D109" s="52"/>
    </row>
    <row r="110" spans="1:4" s="14" customFormat="1" ht="12.75">
      <c r="A110" s="6"/>
      <c r="B110" s="6"/>
      <c r="C110" s="7"/>
      <c r="D110" s="8"/>
    </row>
    <row r="111" spans="1:4" s="14" customFormat="1" ht="25.5">
      <c r="A111" s="9" t="s">
        <v>0</v>
      </c>
      <c r="B111" s="9" t="s">
        <v>1</v>
      </c>
      <c r="C111" s="10" t="s">
        <v>44</v>
      </c>
      <c r="D111" s="9" t="s">
        <v>99</v>
      </c>
    </row>
    <row r="112" spans="1:4" s="14" customFormat="1" ht="19.5" customHeight="1">
      <c r="A112" s="11" t="s">
        <v>2</v>
      </c>
      <c r="B112" s="12" t="s">
        <v>71</v>
      </c>
      <c r="C112" s="13">
        <f>3000000*0.8</f>
        <v>2400000</v>
      </c>
      <c r="D112" s="13">
        <v>3500000</v>
      </c>
    </row>
    <row r="113" spans="1:4" s="14" customFormat="1" ht="19.5" customHeight="1">
      <c r="A113" s="11" t="s">
        <v>4</v>
      </c>
      <c r="B113" s="12" t="s">
        <v>67</v>
      </c>
      <c r="C113" s="13">
        <f>2500000*0.8</f>
        <v>2000000</v>
      </c>
      <c r="D113" s="13">
        <v>3000000</v>
      </c>
    </row>
    <row r="114" spans="1:4" s="14" customFormat="1" ht="18.75" customHeight="1">
      <c r="A114" s="11" t="s">
        <v>5</v>
      </c>
      <c r="B114" s="12" t="s">
        <v>68</v>
      </c>
      <c r="C114" s="13">
        <f>0.8*2000000</f>
        <v>1600000</v>
      </c>
      <c r="D114" s="13">
        <v>2500000</v>
      </c>
    </row>
    <row r="115" spans="1:4" s="14" customFormat="1" ht="18" customHeight="1">
      <c r="A115" s="11" t="s">
        <v>7</v>
      </c>
      <c r="B115" s="12" t="s">
        <v>69</v>
      </c>
      <c r="C115" s="13">
        <f>0.8*1800000</f>
        <v>1440000</v>
      </c>
      <c r="D115" s="13">
        <v>2000000</v>
      </c>
    </row>
    <row r="116" spans="1:4" s="14" customFormat="1" ht="16.5" customHeight="1">
      <c r="A116" s="54" t="s">
        <v>20</v>
      </c>
      <c r="B116" s="30" t="s">
        <v>10</v>
      </c>
      <c r="C116" s="31"/>
      <c r="D116" s="31"/>
    </row>
    <row r="117" spans="1:4" s="14" customFormat="1" ht="33" customHeight="1">
      <c r="A117" s="55"/>
      <c r="B117" s="32" t="s">
        <v>94</v>
      </c>
      <c r="C117" s="33">
        <f>0.8*1500000</f>
        <v>1200000</v>
      </c>
      <c r="D117" s="33">
        <v>1800000</v>
      </c>
    </row>
    <row r="118" spans="1:4" s="14" customFormat="1" ht="33" customHeight="1">
      <c r="A118" s="55"/>
      <c r="B118" s="32" t="s">
        <v>36</v>
      </c>
      <c r="C118" s="33">
        <f>0.8*1500000</f>
        <v>1200000</v>
      </c>
      <c r="D118" s="33">
        <v>1700000</v>
      </c>
    </row>
    <row r="119" spans="1:4" s="14" customFormat="1" ht="21" customHeight="1">
      <c r="A119" s="56"/>
      <c r="B119" s="40" t="s">
        <v>32</v>
      </c>
      <c r="C119" s="35">
        <f>0.8*1500000</f>
        <v>1200000</v>
      </c>
      <c r="D119" s="35">
        <v>1600000</v>
      </c>
    </row>
    <row r="120" spans="1:4" s="14" customFormat="1" ht="17.25" customHeight="1">
      <c r="A120" s="11" t="s">
        <v>9</v>
      </c>
      <c r="B120" s="12" t="s">
        <v>16</v>
      </c>
      <c r="C120" s="13">
        <f>0.8*1500000</f>
        <v>1200000</v>
      </c>
      <c r="D120" s="13">
        <v>1600000</v>
      </c>
    </row>
    <row r="121" spans="1:4" s="14" customFormat="1" ht="20.25" customHeight="1">
      <c r="A121" s="11" t="s">
        <v>11</v>
      </c>
      <c r="B121" s="12" t="s">
        <v>18</v>
      </c>
      <c r="C121" s="13">
        <f>0.8*1000000</f>
        <v>800000</v>
      </c>
      <c r="D121" s="13">
        <v>1400000</v>
      </c>
    </row>
    <row r="122" spans="1:4" s="14" customFormat="1" ht="18.75" customHeight="1">
      <c r="A122" s="11" t="s">
        <v>12</v>
      </c>
      <c r="B122" s="12" t="s">
        <v>13</v>
      </c>
      <c r="C122" s="13">
        <f>0.8*800000</f>
        <v>640000</v>
      </c>
      <c r="D122" s="13">
        <v>1000000</v>
      </c>
    </row>
    <row r="123" spans="1:4" s="14" customFormat="1" ht="20.25" customHeight="1">
      <c r="A123" s="11" t="s">
        <v>17</v>
      </c>
      <c r="B123" s="12" t="s">
        <v>19</v>
      </c>
      <c r="C123" s="13">
        <f>0.8*500000</f>
        <v>400000</v>
      </c>
      <c r="D123" s="13">
        <v>600000</v>
      </c>
    </row>
    <row r="124" s="14" customFormat="1" ht="9.75" customHeight="1">
      <c r="C124" s="29"/>
    </row>
    <row r="125" s="14" customFormat="1" ht="12.75" hidden="1">
      <c r="C125" s="29"/>
    </row>
    <row r="126" s="14" customFormat="1" ht="1.5" customHeight="1">
      <c r="C126" s="29"/>
    </row>
    <row r="127" spans="1:4" s="14" customFormat="1" ht="15.75" customHeight="1">
      <c r="A127" s="52" t="s">
        <v>54</v>
      </c>
      <c r="B127" s="52"/>
      <c r="C127" s="52"/>
      <c r="D127" s="52"/>
    </row>
    <row r="128" spans="1:4" s="14" customFormat="1" ht="12.75">
      <c r="A128" s="52" t="s">
        <v>64</v>
      </c>
      <c r="B128" s="52"/>
      <c r="C128" s="52"/>
      <c r="D128" s="52"/>
    </row>
    <row r="129" spans="1:4" s="14" customFormat="1" ht="1.5" customHeight="1">
      <c r="A129" s="5"/>
      <c r="B129" s="5"/>
      <c r="C129" s="5"/>
      <c r="D129" s="5"/>
    </row>
    <row r="130" spans="1:4" s="14" customFormat="1" ht="33.75" customHeight="1">
      <c r="A130" s="9" t="s">
        <v>0</v>
      </c>
      <c r="B130" s="9" t="s">
        <v>1</v>
      </c>
      <c r="C130" s="10" t="s">
        <v>55</v>
      </c>
      <c r="D130" s="9" t="s">
        <v>99</v>
      </c>
    </row>
    <row r="131" spans="1:6" s="1" customFormat="1" ht="15.75" customHeight="1">
      <c r="A131" s="41"/>
      <c r="B131" s="42" t="s">
        <v>107</v>
      </c>
      <c r="C131" s="22"/>
      <c r="D131" s="22"/>
      <c r="E131" s="43"/>
      <c r="F131" s="2"/>
    </row>
    <row r="132" spans="1:4" s="14" customFormat="1" ht="13.5" customHeight="1">
      <c r="A132" s="58" t="s">
        <v>2</v>
      </c>
      <c r="B132" s="23" t="s">
        <v>83</v>
      </c>
      <c r="C132" s="24">
        <v>2400000</v>
      </c>
      <c r="D132" s="24">
        <v>3500000</v>
      </c>
    </row>
    <row r="133" spans="1:4" s="14" customFormat="1" ht="13.5" customHeight="1">
      <c r="A133" s="58"/>
      <c r="B133" s="27" t="s">
        <v>84</v>
      </c>
      <c r="C133" s="28">
        <v>2400000</v>
      </c>
      <c r="D133" s="28">
        <f>D132*0.9</f>
        <v>3150000</v>
      </c>
    </row>
    <row r="134" spans="1:4" s="14" customFormat="1" ht="13.5" customHeight="1">
      <c r="A134" s="59"/>
      <c r="B134" s="25" t="s">
        <v>85</v>
      </c>
      <c r="C134" s="26">
        <v>2400000</v>
      </c>
      <c r="D134" s="26">
        <f>D132*0.8</f>
        <v>2800000</v>
      </c>
    </row>
    <row r="135" spans="1:4" s="14" customFormat="1" ht="18" customHeight="1">
      <c r="A135" s="57" t="s">
        <v>4</v>
      </c>
      <c r="B135" s="42" t="s">
        <v>108</v>
      </c>
      <c r="C135" s="22"/>
      <c r="D135" s="22"/>
    </row>
    <row r="136" spans="1:4" s="14" customFormat="1" ht="13.5" customHeight="1">
      <c r="A136" s="58"/>
      <c r="B136" s="23" t="s">
        <v>83</v>
      </c>
      <c r="C136" s="24">
        <f>2500000*0.8</f>
        <v>2000000</v>
      </c>
      <c r="D136" s="24">
        <v>3000000</v>
      </c>
    </row>
    <row r="137" spans="1:4" s="14" customFormat="1" ht="13.5" customHeight="1">
      <c r="A137" s="58"/>
      <c r="B137" s="27" t="s">
        <v>84</v>
      </c>
      <c r="C137" s="28">
        <f>2500000*0.8</f>
        <v>2000000</v>
      </c>
      <c r="D137" s="28">
        <f>D136*0.9</f>
        <v>2700000</v>
      </c>
    </row>
    <row r="138" spans="1:4" s="14" customFormat="1" ht="13.5" customHeight="1">
      <c r="A138" s="59"/>
      <c r="B138" s="25" t="s">
        <v>85</v>
      </c>
      <c r="C138" s="26">
        <f>2500000*0.8</f>
        <v>2000000</v>
      </c>
      <c r="D138" s="26">
        <f>D136*0.8</f>
        <v>2400000</v>
      </c>
    </row>
    <row r="139" spans="1:4" s="14" customFormat="1" ht="15" customHeight="1">
      <c r="A139" s="57" t="s">
        <v>5</v>
      </c>
      <c r="B139" s="42" t="s">
        <v>109</v>
      </c>
      <c r="C139" s="22"/>
      <c r="D139" s="22"/>
    </row>
    <row r="140" spans="1:4" s="14" customFormat="1" ht="13.5" customHeight="1">
      <c r="A140" s="58"/>
      <c r="B140" s="23" t="s">
        <v>83</v>
      </c>
      <c r="C140" s="24">
        <v>1600000</v>
      </c>
      <c r="D140" s="24">
        <v>2500000</v>
      </c>
    </row>
    <row r="141" spans="1:4" s="14" customFormat="1" ht="13.5" customHeight="1">
      <c r="A141" s="58"/>
      <c r="B141" s="27" t="s">
        <v>84</v>
      </c>
      <c r="C141" s="28">
        <v>1600000</v>
      </c>
      <c r="D141" s="28">
        <f>D140*0.9</f>
        <v>2250000</v>
      </c>
    </row>
    <row r="142" spans="1:4" s="14" customFormat="1" ht="13.5" customHeight="1">
      <c r="A142" s="59"/>
      <c r="B142" s="25" t="s">
        <v>85</v>
      </c>
      <c r="C142" s="26">
        <v>1600000</v>
      </c>
      <c r="D142" s="26">
        <f>D140*0.8</f>
        <v>2000000</v>
      </c>
    </row>
    <row r="143" spans="1:4" s="14" customFormat="1" ht="13.5" customHeight="1">
      <c r="A143" s="57" t="s">
        <v>7</v>
      </c>
      <c r="B143" s="42" t="s">
        <v>110</v>
      </c>
      <c r="C143" s="22"/>
      <c r="D143" s="22"/>
    </row>
    <row r="144" spans="1:4" s="14" customFormat="1" ht="13.5" customHeight="1">
      <c r="A144" s="58"/>
      <c r="B144" s="23" t="s">
        <v>83</v>
      </c>
      <c r="C144" s="24">
        <v>1440000</v>
      </c>
      <c r="D144" s="24">
        <v>2200000</v>
      </c>
    </row>
    <row r="145" spans="1:4" s="14" customFormat="1" ht="13.5" customHeight="1">
      <c r="A145" s="58"/>
      <c r="B145" s="27" t="s">
        <v>84</v>
      </c>
      <c r="C145" s="28">
        <v>1440000</v>
      </c>
      <c r="D145" s="28">
        <v>2000000</v>
      </c>
    </row>
    <row r="146" spans="1:4" s="14" customFormat="1" ht="13.5" customHeight="1">
      <c r="A146" s="59"/>
      <c r="B146" s="25" t="s">
        <v>85</v>
      </c>
      <c r="C146" s="26">
        <v>1440000</v>
      </c>
      <c r="D146" s="26">
        <v>1800000</v>
      </c>
    </row>
    <row r="147" spans="1:4" s="14" customFormat="1" ht="13.5" customHeight="1">
      <c r="A147" s="57" t="s">
        <v>20</v>
      </c>
      <c r="B147" s="42" t="s">
        <v>111</v>
      </c>
      <c r="C147" s="22"/>
      <c r="D147" s="22"/>
    </row>
    <row r="148" spans="1:4" s="14" customFormat="1" ht="13.5" customHeight="1">
      <c r="A148" s="58"/>
      <c r="B148" s="23" t="s">
        <v>83</v>
      </c>
      <c r="C148" s="24">
        <v>1200000</v>
      </c>
      <c r="D148" s="24">
        <v>1800000</v>
      </c>
    </row>
    <row r="149" spans="1:4" s="14" customFormat="1" ht="13.5" customHeight="1">
      <c r="A149" s="58"/>
      <c r="B149" s="27" t="s">
        <v>84</v>
      </c>
      <c r="C149" s="28">
        <v>1200000</v>
      </c>
      <c r="D149" s="28">
        <v>1700000</v>
      </c>
    </row>
    <row r="150" spans="1:4" s="14" customFormat="1" ht="13.5" customHeight="1">
      <c r="A150" s="59"/>
      <c r="B150" s="25" t="s">
        <v>85</v>
      </c>
      <c r="C150" s="26">
        <v>1200000</v>
      </c>
      <c r="D150" s="26">
        <v>1500000</v>
      </c>
    </row>
    <row r="151" spans="1:4" s="14" customFormat="1" ht="13.5" customHeight="1">
      <c r="A151" s="57" t="s">
        <v>9</v>
      </c>
      <c r="B151" s="42" t="s">
        <v>112</v>
      </c>
      <c r="C151" s="22"/>
      <c r="D151" s="22"/>
    </row>
    <row r="152" spans="1:4" s="14" customFormat="1" ht="13.5" customHeight="1">
      <c r="A152" s="58"/>
      <c r="B152" s="23" t="s">
        <v>83</v>
      </c>
      <c r="C152" s="24">
        <v>1200000</v>
      </c>
      <c r="D152" s="24">
        <v>1600000</v>
      </c>
    </row>
    <row r="153" spans="1:4" s="14" customFormat="1" ht="13.5" customHeight="1">
      <c r="A153" s="58"/>
      <c r="B153" s="27" t="s">
        <v>84</v>
      </c>
      <c r="C153" s="28">
        <v>1200000</v>
      </c>
      <c r="D153" s="28">
        <v>1400000</v>
      </c>
    </row>
    <row r="154" spans="1:4" s="14" customFormat="1" ht="13.5" customHeight="1">
      <c r="A154" s="59"/>
      <c r="B154" s="25" t="s">
        <v>85</v>
      </c>
      <c r="C154" s="26">
        <v>1200000</v>
      </c>
      <c r="D154" s="26">
        <v>1300000</v>
      </c>
    </row>
    <row r="155" spans="1:4" s="14" customFormat="1" ht="13.5" customHeight="1">
      <c r="A155" s="57" t="s">
        <v>11</v>
      </c>
      <c r="B155" s="42" t="s">
        <v>113</v>
      </c>
      <c r="C155" s="22"/>
      <c r="D155" s="22"/>
    </row>
    <row r="156" spans="1:4" s="14" customFormat="1" ht="13.5" customHeight="1">
      <c r="A156" s="58"/>
      <c r="B156" s="23" t="s">
        <v>83</v>
      </c>
      <c r="C156" s="24">
        <v>800000</v>
      </c>
      <c r="D156" s="24">
        <v>1400000</v>
      </c>
    </row>
    <row r="157" spans="1:4" s="14" customFormat="1" ht="13.5" customHeight="1">
      <c r="A157" s="58"/>
      <c r="B157" s="27" t="s">
        <v>84</v>
      </c>
      <c r="C157" s="28">
        <v>800000</v>
      </c>
      <c r="D157" s="28">
        <v>1200000</v>
      </c>
    </row>
    <row r="158" spans="1:4" s="14" customFormat="1" ht="13.5" customHeight="1">
      <c r="A158" s="59"/>
      <c r="B158" s="25" t="s">
        <v>85</v>
      </c>
      <c r="C158" s="26">
        <v>800000</v>
      </c>
      <c r="D158" s="26">
        <v>1000000</v>
      </c>
    </row>
    <row r="159" spans="1:4" s="14" customFormat="1" ht="13.5" customHeight="1">
      <c r="A159" s="57" t="s">
        <v>12</v>
      </c>
      <c r="B159" s="42" t="s">
        <v>114</v>
      </c>
      <c r="C159" s="22"/>
      <c r="D159" s="22"/>
    </row>
    <row r="160" spans="1:4" s="14" customFormat="1" ht="13.5" customHeight="1">
      <c r="A160" s="58"/>
      <c r="B160" s="23" t="s">
        <v>83</v>
      </c>
      <c r="C160" s="24">
        <v>640000</v>
      </c>
      <c r="D160" s="24">
        <v>1200000</v>
      </c>
    </row>
    <row r="161" spans="1:4" s="14" customFormat="1" ht="13.5" customHeight="1">
      <c r="A161" s="58"/>
      <c r="B161" s="27" t="s">
        <v>84</v>
      </c>
      <c r="C161" s="28">
        <v>640000</v>
      </c>
      <c r="D161" s="28">
        <v>1000000</v>
      </c>
    </row>
    <row r="162" spans="1:4" s="14" customFormat="1" ht="13.5" customHeight="1">
      <c r="A162" s="59"/>
      <c r="B162" s="25" t="s">
        <v>85</v>
      </c>
      <c r="C162" s="26">
        <v>640000</v>
      </c>
      <c r="D162" s="26">
        <v>800000</v>
      </c>
    </row>
    <row r="163" spans="1:4" s="14" customFormat="1" ht="13.5" customHeight="1">
      <c r="A163" s="44" t="s">
        <v>17</v>
      </c>
      <c r="B163" s="42" t="s">
        <v>19</v>
      </c>
      <c r="C163" s="22">
        <v>400000</v>
      </c>
      <c r="D163" s="22">
        <v>600000</v>
      </c>
    </row>
    <row r="164" s="14" customFormat="1" ht="16.5" customHeight="1">
      <c r="C164" s="29"/>
    </row>
    <row r="165" s="14" customFormat="1" ht="12.75" hidden="1">
      <c r="C165" s="29"/>
    </row>
    <row r="166" spans="1:4" s="14" customFormat="1" ht="12.75">
      <c r="A166" s="52" t="s">
        <v>56</v>
      </c>
      <c r="B166" s="52"/>
      <c r="C166" s="52"/>
      <c r="D166" s="52"/>
    </row>
    <row r="167" spans="1:4" s="14" customFormat="1" ht="18" customHeight="1">
      <c r="A167" s="52" t="s">
        <v>65</v>
      </c>
      <c r="B167" s="52"/>
      <c r="C167" s="52"/>
      <c r="D167" s="52"/>
    </row>
    <row r="168" spans="1:4" s="14" customFormat="1" ht="12.75" hidden="1">
      <c r="A168" s="53"/>
      <c r="B168" s="53"/>
      <c r="C168" s="53"/>
      <c r="D168" s="53"/>
    </row>
    <row r="169" spans="1:4" s="14" customFormat="1" ht="25.5">
      <c r="A169" s="9" t="s">
        <v>0</v>
      </c>
      <c r="B169" s="9" t="s">
        <v>1</v>
      </c>
      <c r="C169" s="10" t="s">
        <v>55</v>
      </c>
      <c r="D169" s="9" t="s">
        <v>99</v>
      </c>
    </row>
    <row r="170" spans="1:4" s="14" customFormat="1" ht="14.25" customHeight="1">
      <c r="A170" s="11">
        <v>1</v>
      </c>
      <c r="B170" s="17" t="s">
        <v>71</v>
      </c>
      <c r="C170" s="13">
        <f>3000000*0.8</f>
        <v>2400000</v>
      </c>
      <c r="D170" s="13">
        <v>3500000</v>
      </c>
    </row>
    <row r="171" spans="1:4" s="14" customFormat="1" ht="14.25" customHeight="1">
      <c r="A171" s="11">
        <v>2</v>
      </c>
      <c r="B171" s="17" t="s">
        <v>67</v>
      </c>
      <c r="C171" s="13">
        <f>2500000*0.8</f>
        <v>2000000</v>
      </c>
      <c r="D171" s="13">
        <v>3000000</v>
      </c>
    </row>
    <row r="172" spans="1:4" s="14" customFormat="1" ht="14.25" customHeight="1">
      <c r="A172" s="11">
        <v>3</v>
      </c>
      <c r="B172" s="12" t="s">
        <v>68</v>
      </c>
      <c r="C172" s="13">
        <v>1600000</v>
      </c>
      <c r="D172" s="13">
        <v>2500000</v>
      </c>
    </row>
    <row r="173" spans="1:4" s="14" customFormat="1" ht="14.25" customHeight="1">
      <c r="A173" s="54">
        <v>4</v>
      </c>
      <c r="B173" s="12" t="s">
        <v>69</v>
      </c>
      <c r="C173" s="13"/>
      <c r="D173" s="13"/>
    </row>
    <row r="174" spans="1:4" s="14" customFormat="1" ht="14.25" customHeight="1">
      <c r="A174" s="55"/>
      <c r="B174" s="30" t="s">
        <v>86</v>
      </c>
      <c r="C174" s="31">
        <v>1440000</v>
      </c>
      <c r="D174" s="31">
        <v>2200000</v>
      </c>
    </row>
    <row r="175" spans="1:4" s="14" customFormat="1" ht="14.25" customHeight="1">
      <c r="A175" s="56"/>
      <c r="B175" s="34" t="s">
        <v>87</v>
      </c>
      <c r="C175" s="35">
        <v>1440000</v>
      </c>
      <c r="D175" s="35">
        <v>2000000</v>
      </c>
    </row>
    <row r="176" spans="1:4" s="14" customFormat="1" ht="14.25" customHeight="1">
      <c r="A176" s="54">
        <v>5</v>
      </c>
      <c r="B176" s="12" t="s">
        <v>10</v>
      </c>
      <c r="C176" s="13"/>
      <c r="D176" s="13"/>
    </row>
    <row r="177" spans="1:4" s="14" customFormat="1" ht="14.25" customHeight="1">
      <c r="A177" s="55"/>
      <c r="B177" s="30" t="s">
        <v>89</v>
      </c>
      <c r="C177" s="31">
        <f>1500000*0.8</f>
        <v>1200000</v>
      </c>
      <c r="D177" s="31">
        <v>1800000</v>
      </c>
    </row>
    <row r="178" spans="1:4" s="14" customFormat="1" ht="14.25" customHeight="1">
      <c r="A178" s="56"/>
      <c r="B178" s="34" t="s">
        <v>88</v>
      </c>
      <c r="C178" s="35">
        <f>1500000*0.8</f>
        <v>1200000</v>
      </c>
      <c r="D178" s="35">
        <v>1500000</v>
      </c>
    </row>
    <row r="179" spans="1:4" s="14" customFormat="1" ht="14.25" customHeight="1">
      <c r="A179" s="11">
        <v>6</v>
      </c>
      <c r="B179" s="12" t="s">
        <v>16</v>
      </c>
      <c r="C179" s="13">
        <f>1500000*0.8</f>
        <v>1200000</v>
      </c>
      <c r="D179" s="13">
        <v>2000000</v>
      </c>
    </row>
    <row r="180" spans="1:4" s="14" customFormat="1" ht="14.25" customHeight="1">
      <c r="A180" s="11">
        <v>7</v>
      </c>
      <c r="B180" s="12" t="s">
        <v>18</v>
      </c>
      <c r="C180" s="13">
        <v>800000</v>
      </c>
      <c r="D180" s="13">
        <v>1500000</v>
      </c>
    </row>
    <row r="181" spans="1:4" s="14" customFormat="1" ht="14.25" customHeight="1">
      <c r="A181" s="11">
        <v>8</v>
      </c>
      <c r="B181" s="12" t="s">
        <v>13</v>
      </c>
      <c r="C181" s="13">
        <v>640000</v>
      </c>
      <c r="D181" s="13">
        <v>800000</v>
      </c>
    </row>
    <row r="182" spans="1:4" s="14" customFormat="1" ht="14.25" customHeight="1">
      <c r="A182" s="11">
        <v>9</v>
      </c>
      <c r="B182" s="12" t="s">
        <v>19</v>
      </c>
      <c r="C182" s="13">
        <v>400000</v>
      </c>
      <c r="D182" s="13">
        <v>600000</v>
      </c>
    </row>
    <row r="183" s="14" customFormat="1" ht="12.75">
      <c r="C183" s="29"/>
    </row>
    <row r="184" s="14" customFormat="1" ht="12.75">
      <c r="C184" s="29"/>
    </row>
    <row r="185" s="14" customFormat="1" ht="12.75">
      <c r="C185" s="29"/>
    </row>
    <row r="186" s="14" customFormat="1" ht="12.75">
      <c r="C186" s="29"/>
    </row>
    <row r="187" s="14" customFormat="1" ht="12.75">
      <c r="C187" s="29"/>
    </row>
    <row r="188" s="14" customFormat="1" ht="12.75">
      <c r="C188" s="29"/>
    </row>
    <row r="189" s="14" customFormat="1" ht="12.75">
      <c r="C189" s="29"/>
    </row>
    <row r="190" s="14" customFormat="1" ht="12.75">
      <c r="C190" s="29"/>
    </row>
    <row r="191" s="14" customFormat="1" ht="12.75">
      <c r="C191" s="29"/>
    </row>
    <row r="192" s="14" customFormat="1" ht="12.75">
      <c r="C192" s="29"/>
    </row>
    <row r="193" s="14" customFormat="1" ht="12.75">
      <c r="C193" s="29"/>
    </row>
    <row r="194" s="14" customFormat="1" ht="12.75">
      <c r="C194" s="29"/>
    </row>
    <row r="195" s="14" customFormat="1" ht="12.75">
      <c r="C195" s="29"/>
    </row>
    <row r="196" s="14" customFormat="1" ht="12.75">
      <c r="C196" s="29"/>
    </row>
    <row r="197" s="14" customFormat="1" ht="12.75">
      <c r="C197" s="29"/>
    </row>
    <row r="198" s="14" customFormat="1" ht="12.75">
      <c r="C198" s="29"/>
    </row>
    <row r="199" s="14" customFormat="1" ht="12.75">
      <c r="C199" s="29"/>
    </row>
    <row r="200" s="14" customFormat="1" ht="12.75">
      <c r="C200" s="29"/>
    </row>
    <row r="201" s="14" customFormat="1" ht="12.75">
      <c r="C201" s="29"/>
    </row>
    <row r="202" s="14" customFormat="1" ht="12.75">
      <c r="C202" s="29"/>
    </row>
    <row r="203" s="14" customFormat="1" ht="12.75">
      <c r="C203" s="29"/>
    </row>
    <row r="204" s="14" customFormat="1" ht="12.75">
      <c r="C204" s="29"/>
    </row>
    <row r="205" s="14" customFormat="1" ht="12.75">
      <c r="C205" s="29"/>
    </row>
    <row r="206" s="14" customFormat="1" ht="12.75">
      <c r="C206" s="29"/>
    </row>
    <row r="207" s="14" customFormat="1" ht="12.75">
      <c r="C207" s="29"/>
    </row>
    <row r="208" s="14" customFormat="1" ht="12.75">
      <c r="C208" s="29"/>
    </row>
    <row r="209" s="14" customFormat="1" ht="12.75">
      <c r="C209" s="29"/>
    </row>
    <row r="210" s="14" customFormat="1" ht="12.75">
      <c r="C210" s="29"/>
    </row>
    <row r="211" s="14" customFormat="1" ht="12.75">
      <c r="C211" s="29"/>
    </row>
    <row r="212" s="14" customFormat="1" ht="12.75">
      <c r="C212" s="29"/>
    </row>
    <row r="213" s="14" customFormat="1" ht="12.75">
      <c r="C213" s="29"/>
    </row>
    <row r="214" s="14" customFormat="1" ht="12.75">
      <c r="C214" s="29"/>
    </row>
    <row r="215" s="14" customFormat="1" ht="12.75">
      <c r="C215" s="29"/>
    </row>
    <row r="216" s="14" customFormat="1" ht="12.75">
      <c r="C216" s="29"/>
    </row>
    <row r="217" s="14" customFormat="1" ht="12.75">
      <c r="C217" s="29"/>
    </row>
    <row r="218" s="14" customFormat="1" ht="12.75">
      <c r="C218" s="29"/>
    </row>
    <row r="219" s="14" customFormat="1" ht="12.75">
      <c r="C219" s="29"/>
    </row>
    <row r="220" s="14" customFormat="1" ht="12.75">
      <c r="C220" s="29"/>
    </row>
    <row r="221" s="14" customFormat="1" ht="12.75">
      <c r="C221" s="29"/>
    </row>
    <row r="222" s="14" customFormat="1" ht="12.75">
      <c r="C222" s="29"/>
    </row>
    <row r="223" s="14" customFormat="1" ht="12.75">
      <c r="C223" s="29"/>
    </row>
    <row r="224" s="14" customFormat="1" ht="12.75">
      <c r="C224" s="29"/>
    </row>
    <row r="225" s="14" customFormat="1" ht="12.75">
      <c r="C225" s="29"/>
    </row>
    <row r="226" s="14" customFormat="1" ht="12.75">
      <c r="C226" s="29"/>
    </row>
    <row r="227" s="14" customFormat="1" ht="12.75">
      <c r="C227" s="29"/>
    </row>
    <row r="228" s="14" customFormat="1" ht="12.75">
      <c r="C228" s="29"/>
    </row>
    <row r="229" s="14" customFormat="1" ht="12.75">
      <c r="C229" s="29"/>
    </row>
    <row r="230" s="14" customFormat="1" ht="12.75">
      <c r="C230" s="29"/>
    </row>
    <row r="231" s="14" customFormat="1" ht="12.75">
      <c r="C231" s="29"/>
    </row>
    <row r="232" s="14" customFormat="1" ht="12.75">
      <c r="C232" s="29"/>
    </row>
    <row r="233" s="14" customFormat="1" ht="12.75">
      <c r="C233" s="29"/>
    </row>
    <row r="234" s="14" customFormat="1" ht="12.75">
      <c r="C234" s="29"/>
    </row>
    <row r="235" s="14" customFormat="1" ht="12.75">
      <c r="C235" s="29"/>
    </row>
    <row r="236" s="14" customFormat="1" ht="12.75">
      <c r="C236" s="29"/>
    </row>
    <row r="237" s="14" customFormat="1" ht="12.75">
      <c r="C237" s="29"/>
    </row>
    <row r="238" s="14" customFormat="1" ht="12.75">
      <c r="C238" s="29"/>
    </row>
    <row r="239" s="14" customFormat="1" ht="12.75">
      <c r="C239" s="29"/>
    </row>
    <row r="240" s="14" customFormat="1" ht="12.75">
      <c r="C240" s="29"/>
    </row>
    <row r="241" s="14" customFormat="1" ht="12.75">
      <c r="C241" s="29"/>
    </row>
    <row r="65262" spans="1:4" s="14" customFormat="1" ht="12.75">
      <c r="A65262" s="64"/>
      <c r="B65262" s="64"/>
      <c r="C65262" s="64"/>
      <c r="D65262" s="64"/>
    </row>
  </sheetData>
  <mergeCells count="52">
    <mergeCell ref="A151:A154"/>
    <mergeCell ref="A155:A158"/>
    <mergeCell ref="A135:A138"/>
    <mergeCell ref="A139:A142"/>
    <mergeCell ref="A143:A146"/>
    <mergeCell ref="A147:A150"/>
    <mergeCell ref="A2:D2"/>
    <mergeCell ref="A13:D13"/>
    <mergeCell ref="A24:D24"/>
    <mergeCell ref="A25:D25"/>
    <mergeCell ref="A23:D23"/>
    <mergeCell ref="A22:D22"/>
    <mergeCell ref="A12:D12"/>
    <mergeCell ref="A3:D3"/>
    <mergeCell ref="A11:D11"/>
    <mergeCell ref="A10:D10"/>
    <mergeCell ref="A65262:D65262"/>
    <mergeCell ref="A37:D37"/>
    <mergeCell ref="A38:D38"/>
    <mergeCell ref="A39:D39"/>
    <mergeCell ref="A40:D40"/>
    <mergeCell ref="A51:D51"/>
    <mergeCell ref="A52:D52"/>
    <mergeCell ref="A55:D55"/>
    <mergeCell ref="A61:A63"/>
    <mergeCell ref="A85:D85"/>
    <mergeCell ref="A82:D82"/>
    <mergeCell ref="A86:D86"/>
    <mergeCell ref="A87:D87"/>
    <mergeCell ref="A74:A77"/>
    <mergeCell ref="A78:D78"/>
    <mergeCell ref="A79:D79"/>
    <mergeCell ref="A80:D80"/>
    <mergeCell ref="A81:D81"/>
    <mergeCell ref="A64:A66"/>
    <mergeCell ref="A67:A70"/>
    <mergeCell ref="A71:A73"/>
    <mergeCell ref="A54:D54"/>
    <mergeCell ref="A176:A178"/>
    <mergeCell ref="A109:D109"/>
    <mergeCell ref="A159:A162"/>
    <mergeCell ref="A93:A100"/>
    <mergeCell ref="A106:D106"/>
    <mergeCell ref="A108:D108"/>
    <mergeCell ref="A116:A119"/>
    <mergeCell ref="A127:D127"/>
    <mergeCell ref="A128:D128"/>
    <mergeCell ref="A132:A134"/>
    <mergeCell ref="A166:D166"/>
    <mergeCell ref="A167:D167"/>
    <mergeCell ref="A168:D168"/>
    <mergeCell ref="A173:A175"/>
  </mergeCells>
  <printOptions/>
  <pageMargins left="0.7" right="0.17" top="0.75" bottom="0.92" header="0.5" footer="0.22"/>
  <pageSetup horizontalDpi="600" verticalDpi="600" orientation="portrait" paperSize="9" r:id="rId2"/>
  <headerFooter alignWithMargins="0">
    <oddFooter>&amp;C &amp;P</oddFooter>
  </headerFooter>
  <drawing r:id="rId1"/>
</worksheet>
</file>

<file path=xl/worksheets/sheet2.xml><?xml version="1.0" encoding="utf-8"?>
<worksheet xmlns="http://schemas.openxmlformats.org/spreadsheetml/2006/main" xmlns:r="http://schemas.openxmlformats.org/officeDocument/2006/relationships">
  <dimension ref="A1:O65291"/>
  <sheetViews>
    <sheetView workbookViewId="0" topLeftCell="A1">
      <selection activeCell="A6" sqref="A6"/>
    </sheetView>
  </sheetViews>
  <sheetFormatPr defaultColWidth="9.140625" defaultRowHeight="12.75"/>
  <cols>
    <col min="1" max="1" width="3.57421875" style="3" customWidth="1"/>
    <col min="2" max="2" width="26.57421875" style="3" customWidth="1"/>
    <col min="3" max="3" width="9.140625" style="4" customWidth="1"/>
    <col min="4" max="16384" width="9.140625" style="3" customWidth="1"/>
  </cols>
  <sheetData>
    <row r="1" spans="1:15" ht="12.75">
      <c r="A1" s="52" t="s">
        <v>57</v>
      </c>
      <c r="B1" s="52"/>
      <c r="C1" s="52"/>
      <c r="D1" s="52"/>
      <c r="E1" s="52"/>
      <c r="F1" s="52"/>
      <c r="G1" s="52"/>
      <c r="H1" s="52"/>
      <c r="I1" s="52"/>
      <c r="J1" s="52"/>
      <c r="K1" s="52"/>
      <c r="L1" s="52"/>
      <c r="M1" s="52"/>
      <c r="N1" s="52"/>
      <c r="O1" s="52"/>
    </row>
    <row r="2" spans="1:15" s="6" customFormat="1" ht="12.75">
      <c r="A2" s="52" t="s">
        <v>66</v>
      </c>
      <c r="B2" s="52"/>
      <c r="C2" s="52"/>
      <c r="D2" s="52"/>
      <c r="E2" s="52"/>
      <c r="F2" s="52"/>
      <c r="G2" s="52"/>
      <c r="H2" s="52"/>
      <c r="I2" s="52"/>
      <c r="J2" s="52"/>
      <c r="K2" s="52"/>
      <c r="L2" s="52"/>
      <c r="M2" s="52"/>
      <c r="N2" s="52"/>
      <c r="O2" s="52"/>
    </row>
    <row r="3" spans="3:4" s="6" customFormat="1" ht="1.5" customHeight="1">
      <c r="C3" s="7"/>
      <c r="D3" s="8"/>
    </row>
    <row r="4" spans="1:15" s="6" customFormat="1" ht="12.75">
      <c r="A4" s="69" t="s">
        <v>0</v>
      </c>
      <c r="B4" s="69" t="s">
        <v>1</v>
      </c>
      <c r="C4" s="71" t="s">
        <v>44</v>
      </c>
      <c r="D4" s="68" t="s">
        <v>45</v>
      </c>
      <c r="E4" s="68"/>
      <c r="F4" s="68"/>
      <c r="G4" s="68"/>
      <c r="H4" s="68"/>
      <c r="I4" s="68"/>
      <c r="J4" s="68"/>
      <c r="K4" s="68"/>
      <c r="L4" s="68"/>
      <c r="M4" s="68"/>
      <c r="N4" s="68"/>
      <c r="O4" s="68"/>
    </row>
    <row r="5" spans="1:15" s="1" customFormat="1" ht="73.5" customHeight="1">
      <c r="A5" s="70"/>
      <c r="B5" s="70"/>
      <c r="C5" s="72"/>
      <c r="D5" s="9" t="s">
        <v>95</v>
      </c>
      <c r="E5" s="9" t="s">
        <v>21</v>
      </c>
      <c r="F5" s="46" t="s">
        <v>22</v>
      </c>
      <c r="G5" s="46" t="s">
        <v>23</v>
      </c>
      <c r="H5" s="46" t="s">
        <v>24</v>
      </c>
      <c r="I5" s="47" t="s">
        <v>25</v>
      </c>
      <c r="J5" s="47" t="s">
        <v>26</v>
      </c>
      <c r="K5" s="47" t="s">
        <v>27</v>
      </c>
      <c r="L5" s="47" t="s">
        <v>28</v>
      </c>
      <c r="M5" s="48" t="s">
        <v>29</v>
      </c>
      <c r="N5" s="48" t="s">
        <v>30</v>
      </c>
      <c r="O5" s="48" t="s">
        <v>31</v>
      </c>
    </row>
    <row r="6" spans="1:15" ht="39.75" customHeight="1">
      <c r="A6" s="11" t="s">
        <v>2</v>
      </c>
      <c r="B6" s="12" t="s">
        <v>3</v>
      </c>
      <c r="C6" s="13">
        <f>3000000*0.8</f>
        <v>2400000</v>
      </c>
      <c r="D6" s="13">
        <v>3200000</v>
      </c>
      <c r="E6" s="45">
        <v>3100000</v>
      </c>
      <c r="F6" s="45">
        <v>2900000</v>
      </c>
      <c r="G6" s="45">
        <v>2900000</v>
      </c>
      <c r="H6" s="45">
        <v>2900000</v>
      </c>
      <c r="I6" s="45">
        <v>2900000</v>
      </c>
      <c r="J6" s="45">
        <v>2900000</v>
      </c>
      <c r="K6" s="45">
        <v>2900000</v>
      </c>
      <c r="L6" s="45">
        <v>2900000</v>
      </c>
      <c r="M6" s="45">
        <v>3000000</v>
      </c>
      <c r="N6" s="45">
        <v>3000000</v>
      </c>
      <c r="O6" s="45">
        <v>3200000</v>
      </c>
    </row>
    <row r="7" spans="1:15" ht="38.25" customHeight="1">
      <c r="A7" s="11" t="s">
        <v>4</v>
      </c>
      <c r="B7" s="12" t="s">
        <v>15</v>
      </c>
      <c r="C7" s="13">
        <f>2500000*0.8</f>
        <v>2000000</v>
      </c>
      <c r="D7" s="13">
        <v>3000000</v>
      </c>
      <c r="E7" s="45">
        <v>2900000</v>
      </c>
      <c r="F7" s="45">
        <v>2700000</v>
      </c>
      <c r="G7" s="45">
        <v>2700000</v>
      </c>
      <c r="H7" s="45">
        <v>2700000</v>
      </c>
      <c r="I7" s="45">
        <v>2700000</v>
      </c>
      <c r="J7" s="45">
        <v>2700000</v>
      </c>
      <c r="K7" s="45">
        <v>2700000</v>
      </c>
      <c r="L7" s="45">
        <v>2700000</v>
      </c>
      <c r="M7" s="45">
        <v>2900000</v>
      </c>
      <c r="N7" s="45">
        <v>2800000</v>
      </c>
      <c r="O7" s="45">
        <v>3000000</v>
      </c>
    </row>
    <row r="8" spans="1:15" ht="39" customHeight="1">
      <c r="A8" s="11" t="s">
        <v>5</v>
      </c>
      <c r="B8" s="12" t="s">
        <v>6</v>
      </c>
      <c r="C8" s="13">
        <f>2000000*0.8</f>
        <v>1600000</v>
      </c>
      <c r="D8" s="13">
        <v>2200000</v>
      </c>
      <c r="E8" s="45">
        <v>2000000</v>
      </c>
      <c r="F8" s="45">
        <v>1800000</v>
      </c>
      <c r="G8" s="45">
        <v>1800000</v>
      </c>
      <c r="H8" s="45">
        <v>1800000</v>
      </c>
      <c r="I8" s="45">
        <v>1800000</v>
      </c>
      <c r="J8" s="45">
        <v>1800000</v>
      </c>
      <c r="K8" s="45">
        <v>1800000</v>
      </c>
      <c r="L8" s="45">
        <v>1800000</v>
      </c>
      <c r="M8" s="45">
        <v>2000000</v>
      </c>
      <c r="N8" s="45">
        <v>1900000</v>
      </c>
      <c r="O8" s="45">
        <v>2200000</v>
      </c>
    </row>
    <row r="9" spans="1:15" ht="45" customHeight="1">
      <c r="A9" s="11" t="s">
        <v>7</v>
      </c>
      <c r="B9" s="12" t="s">
        <v>8</v>
      </c>
      <c r="C9" s="13">
        <f>1800000*0.8</f>
        <v>1440000</v>
      </c>
      <c r="D9" s="13">
        <v>1800000</v>
      </c>
      <c r="E9" s="45">
        <v>1700000</v>
      </c>
      <c r="F9" s="45">
        <v>1600000</v>
      </c>
      <c r="G9" s="45">
        <v>1600000</v>
      </c>
      <c r="H9" s="45">
        <v>1600000</v>
      </c>
      <c r="I9" s="45">
        <v>1600000</v>
      </c>
      <c r="J9" s="45">
        <v>1600000</v>
      </c>
      <c r="K9" s="45">
        <v>1600000</v>
      </c>
      <c r="L9" s="45">
        <v>1600000</v>
      </c>
      <c r="M9" s="45">
        <v>1700000</v>
      </c>
      <c r="N9" s="45">
        <v>1700000</v>
      </c>
      <c r="O9" s="45">
        <v>1800000</v>
      </c>
    </row>
    <row r="10" spans="1:15" ht="46.5" customHeight="1">
      <c r="A10" s="11" t="s">
        <v>20</v>
      </c>
      <c r="B10" s="12" t="s">
        <v>10</v>
      </c>
      <c r="C10" s="13">
        <f>1500000*0.8</f>
        <v>1200000</v>
      </c>
      <c r="D10" s="13">
        <v>1500000</v>
      </c>
      <c r="E10" s="45">
        <v>1400000</v>
      </c>
      <c r="F10" s="45">
        <v>1200000</v>
      </c>
      <c r="G10" s="45">
        <v>1200000</v>
      </c>
      <c r="H10" s="45">
        <v>1200000</v>
      </c>
      <c r="I10" s="45">
        <v>1200000</v>
      </c>
      <c r="J10" s="45">
        <v>1200000</v>
      </c>
      <c r="K10" s="45">
        <v>1200000</v>
      </c>
      <c r="L10" s="45">
        <v>1200000</v>
      </c>
      <c r="M10" s="45">
        <v>1300000</v>
      </c>
      <c r="N10" s="45">
        <v>1300000</v>
      </c>
      <c r="O10" s="45">
        <v>1500000</v>
      </c>
    </row>
    <row r="11" spans="1:15" ht="37.5" customHeight="1">
      <c r="A11" s="11" t="s">
        <v>9</v>
      </c>
      <c r="B11" s="12" t="s">
        <v>16</v>
      </c>
      <c r="C11" s="13">
        <f>1500000*0.8</f>
        <v>1200000</v>
      </c>
      <c r="D11" s="13">
        <v>1500000</v>
      </c>
      <c r="E11" s="45">
        <v>1400000</v>
      </c>
      <c r="F11" s="45">
        <v>1200000</v>
      </c>
      <c r="G11" s="45">
        <v>1200000</v>
      </c>
      <c r="H11" s="45">
        <v>1200000</v>
      </c>
      <c r="I11" s="45">
        <v>1200000</v>
      </c>
      <c r="J11" s="45">
        <v>1200000</v>
      </c>
      <c r="K11" s="45">
        <v>1200000</v>
      </c>
      <c r="L11" s="45">
        <v>1200000</v>
      </c>
      <c r="M11" s="45">
        <v>1300000</v>
      </c>
      <c r="N11" s="45">
        <v>1300000</v>
      </c>
      <c r="O11" s="45">
        <v>1500000</v>
      </c>
    </row>
    <row r="12" spans="1:15" ht="37.5" customHeight="1">
      <c r="A12" s="11" t="s">
        <v>11</v>
      </c>
      <c r="B12" s="12" t="s">
        <v>18</v>
      </c>
      <c r="C12" s="13">
        <f>1000000*0.8</f>
        <v>800000</v>
      </c>
      <c r="D12" s="13">
        <v>1100000</v>
      </c>
      <c r="E12" s="45">
        <v>1000000</v>
      </c>
      <c r="F12" s="45">
        <v>900000</v>
      </c>
      <c r="G12" s="45">
        <v>900000</v>
      </c>
      <c r="H12" s="45">
        <v>900000</v>
      </c>
      <c r="I12" s="45">
        <v>900000</v>
      </c>
      <c r="J12" s="45">
        <v>900000</v>
      </c>
      <c r="K12" s="45">
        <v>900000</v>
      </c>
      <c r="L12" s="45">
        <v>900000</v>
      </c>
      <c r="M12" s="45">
        <v>1000000</v>
      </c>
      <c r="N12" s="45">
        <v>1000000</v>
      </c>
      <c r="O12" s="45">
        <v>1100000</v>
      </c>
    </row>
    <row r="13" spans="1:15" ht="42.75" customHeight="1">
      <c r="A13" s="11" t="s">
        <v>17</v>
      </c>
      <c r="B13" s="12" t="s">
        <v>13</v>
      </c>
      <c r="C13" s="13">
        <f>800000*0.8</f>
        <v>640000</v>
      </c>
      <c r="D13" s="13">
        <v>900000</v>
      </c>
      <c r="E13" s="45">
        <v>800000</v>
      </c>
      <c r="F13" s="45">
        <v>800000</v>
      </c>
      <c r="G13" s="45">
        <v>800000</v>
      </c>
      <c r="H13" s="45">
        <v>800000</v>
      </c>
      <c r="I13" s="45">
        <v>800000</v>
      </c>
      <c r="J13" s="45">
        <v>800000</v>
      </c>
      <c r="K13" s="45">
        <v>800000</v>
      </c>
      <c r="L13" s="45">
        <v>800000</v>
      </c>
      <c r="M13" s="45">
        <v>800000</v>
      </c>
      <c r="N13" s="45">
        <v>800000</v>
      </c>
      <c r="O13" s="45">
        <v>900000</v>
      </c>
    </row>
    <row r="14" spans="1:15" ht="30.75" customHeight="1">
      <c r="A14" s="11" t="s">
        <v>14</v>
      </c>
      <c r="B14" s="12" t="s">
        <v>19</v>
      </c>
      <c r="C14" s="13">
        <f>500000*0.8</f>
        <v>400000</v>
      </c>
      <c r="D14" s="13">
        <v>600000</v>
      </c>
      <c r="E14" s="45">
        <v>600000</v>
      </c>
      <c r="F14" s="45">
        <v>600000</v>
      </c>
      <c r="G14" s="45">
        <v>600000</v>
      </c>
      <c r="H14" s="45">
        <v>600000</v>
      </c>
      <c r="I14" s="45">
        <v>600000</v>
      </c>
      <c r="J14" s="45">
        <v>600000</v>
      </c>
      <c r="K14" s="45">
        <v>600000</v>
      </c>
      <c r="L14" s="45">
        <v>600000</v>
      </c>
      <c r="M14" s="45">
        <v>600000</v>
      </c>
      <c r="N14" s="45">
        <v>600000</v>
      </c>
      <c r="O14" s="45">
        <v>600000</v>
      </c>
    </row>
    <row r="15" spans="1:15" ht="12.75">
      <c r="A15" s="49"/>
      <c r="B15" s="50"/>
      <c r="C15" s="51"/>
      <c r="D15" s="51"/>
      <c r="E15" s="29"/>
      <c r="F15" s="29"/>
      <c r="G15" s="29"/>
      <c r="H15" s="51"/>
      <c r="I15" s="29"/>
      <c r="J15" s="29"/>
      <c r="K15" s="29"/>
      <c r="L15" s="29"/>
      <c r="M15" s="29"/>
      <c r="N15" s="29"/>
      <c r="O15" s="29"/>
    </row>
    <row r="16" spans="1:15" s="14" customFormat="1" ht="12.75">
      <c r="A16" s="64"/>
      <c r="B16" s="64"/>
      <c r="C16" s="64"/>
      <c r="D16" s="64"/>
      <c r="E16" s="64"/>
      <c r="F16" s="64"/>
      <c r="G16" s="64"/>
      <c r="H16" s="64"/>
      <c r="I16" s="64"/>
      <c r="J16" s="64"/>
      <c r="K16" s="64"/>
      <c r="L16" s="64"/>
      <c r="M16" s="64"/>
      <c r="N16" s="64"/>
      <c r="O16" s="64"/>
    </row>
    <row r="17" spans="1:15" s="14" customFormat="1" ht="12.75">
      <c r="A17" s="64"/>
      <c r="B17" s="64"/>
      <c r="C17" s="64"/>
      <c r="D17" s="64"/>
      <c r="E17" s="64"/>
      <c r="F17" s="64"/>
      <c r="G17" s="64"/>
      <c r="H17" s="64"/>
      <c r="I17" s="64"/>
      <c r="J17" s="64"/>
      <c r="K17" s="64"/>
      <c r="L17" s="64"/>
      <c r="M17" s="64"/>
      <c r="N17" s="64"/>
      <c r="O17" s="64"/>
    </row>
    <row r="18" spans="1:15" s="14" customFormat="1" ht="12.75">
      <c r="A18" s="64"/>
      <c r="B18" s="64"/>
      <c r="C18" s="64"/>
      <c r="D18" s="64"/>
      <c r="E18" s="64"/>
      <c r="F18" s="64"/>
      <c r="G18" s="64"/>
      <c r="H18" s="64"/>
      <c r="I18" s="64"/>
      <c r="J18" s="64"/>
      <c r="K18" s="64"/>
      <c r="L18" s="64"/>
      <c r="M18" s="64"/>
      <c r="N18" s="64"/>
      <c r="O18" s="64"/>
    </row>
    <row r="19" spans="1:15" s="14" customFormat="1" ht="12.75">
      <c r="A19" s="64"/>
      <c r="B19" s="64"/>
      <c r="C19" s="64"/>
      <c r="D19" s="64"/>
      <c r="E19" s="64"/>
      <c r="F19" s="64"/>
      <c r="G19" s="64"/>
      <c r="H19" s="64"/>
      <c r="I19" s="64"/>
      <c r="J19" s="64"/>
      <c r="K19" s="64"/>
      <c r="L19" s="64"/>
      <c r="M19" s="64"/>
      <c r="N19" s="64"/>
      <c r="O19" s="64"/>
    </row>
    <row r="20" spans="1:15" s="14" customFormat="1" ht="12.75">
      <c r="A20" s="64"/>
      <c r="B20" s="64"/>
      <c r="C20" s="64"/>
      <c r="D20" s="64"/>
      <c r="E20" s="64"/>
      <c r="F20" s="64"/>
      <c r="G20" s="64"/>
      <c r="H20" s="64"/>
      <c r="I20" s="64"/>
      <c r="J20" s="64"/>
      <c r="K20" s="64"/>
      <c r="L20" s="64"/>
      <c r="M20" s="64"/>
      <c r="N20" s="64"/>
      <c r="O20" s="64"/>
    </row>
    <row r="21" spans="1:15" s="14" customFormat="1" ht="12.75">
      <c r="A21" s="64"/>
      <c r="B21" s="64"/>
      <c r="C21" s="64"/>
      <c r="D21" s="64"/>
      <c r="E21" s="64"/>
      <c r="F21" s="64"/>
      <c r="G21" s="64"/>
      <c r="H21" s="64"/>
      <c r="I21" s="64"/>
      <c r="J21" s="64"/>
      <c r="K21" s="64"/>
      <c r="L21" s="64"/>
      <c r="M21" s="64"/>
      <c r="N21" s="64"/>
      <c r="O21" s="64"/>
    </row>
    <row r="22" spans="1:15" s="14" customFormat="1" ht="12.75">
      <c r="A22" s="64"/>
      <c r="B22" s="64"/>
      <c r="C22" s="64"/>
      <c r="D22" s="64"/>
      <c r="E22" s="64"/>
      <c r="F22" s="64"/>
      <c r="G22" s="64"/>
      <c r="H22" s="64"/>
      <c r="I22" s="64"/>
      <c r="J22" s="64"/>
      <c r="K22" s="64"/>
      <c r="L22" s="64"/>
      <c r="M22" s="64"/>
      <c r="N22" s="64"/>
      <c r="O22" s="64"/>
    </row>
    <row r="23" spans="1:15" s="14" customFormat="1" ht="12.75">
      <c r="A23" s="64"/>
      <c r="B23" s="64"/>
      <c r="C23" s="64"/>
      <c r="D23" s="64"/>
      <c r="E23" s="64"/>
      <c r="F23" s="64"/>
      <c r="G23" s="64"/>
      <c r="H23" s="64"/>
      <c r="I23" s="64"/>
      <c r="J23" s="64"/>
      <c r="K23" s="64"/>
      <c r="L23" s="64"/>
      <c r="M23" s="64"/>
      <c r="N23" s="64"/>
      <c r="O23" s="64"/>
    </row>
    <row r="24" spans="1:15" s="14" customFormat="1" ht="12.75">
      <c r="A24" s="64"/>
      <c r="B24" s="64"/>
      <c r="C24" s="64"/>
      <c r="D24" s="64"/>
      <c r="E24" s="64"/>
      <c r="F24" s="64"/>
      <c r="G24" s="64"/>
      <c r="H24" s="64"/>
      <c r="I24" s="64"/>
      <c r="J24" s="64"/>
      <c r="K24" s="64"/>
      <c r="L24" s="64"/>
      <c r="M24" s="64"/>
      <c r="N24" s="64"/>
      <c r="O24" s="64"/>
    </row>
    <row r="25" spans="1:15" s="14" customFormat="1" ht="12.75">
      <c r="A25" s="64"/>
      <c r="B25" s="64"/>
      <c r="C25" s="64"/>
      <c r="D25" s="64"/>
      <c r="E25" s="64"/>
      <c r="F25" s="64"/>
      <c r="G25" s="64"/>
      <c r="H25" s="64"/>
      <c r="I25" s="64"/>
      <c r="J25" s="64"/>
      <c r="K25" s="64"/>
      <c r="L25" s="64"/>
      <c r="M25" s="64"/>
      <c r="N25" s="64"/>
      <c r="O25" s="64"/>
    </row>
    <row r="26" spans="1:15" s="14" customFormat="1" ht="12.75">
      <c r="A26" s="64"/>
      <c r="B26" s="64"/>
      <c r="C26" s="64"/>
      <c r="D26" s="64"/>
      <c r="E26" s="64"/>
      <c r="F26" s="64"/>
      <c r="G26" s="64"/>
      <c r="H26" s="64"/>
      <c r="I26" s="64"/>
      <c r="J26" s="64"/>
      <c r="K26" s="64"/>
      <c r="L26" s="64"/>
      <c r="M26" s="64"/>
      <c r="N26" s="64"/>
      <c r="O26" s="64"/>
    </row>
    <row r="27" spans="1:15" s="14" customFormat="1" ht="12.75">
      <c r="A27" s="64"/>
      <c r="B27" s="64"/>
      <c r="C27" s="64"/>
      <c r="D27" s="64"/>
      <c r="E27" s="64"/>
      <c r="F27" s="64"/>
      <c r="G27" s="64"/>
      <c r="H27" s="64"/>
      <c r="I27" s="64"/>
      <c r="J27" s="64"/>
      <c r="K27" s="64"/>
      <c r="L27" s="64"/>
      <c r="M27" s="64"/>
      <c r="N27" s="64"/>
      <c r="O27" s="64"/>
    </row>
    <row r="28" spans="1:15" s="14" customFormat="1" ht="12.75">
      <c r="A28" s="64"/>
      <c r="B28" s="64"/>
      <c r="C28" s="64"/>
      <c r="D28" s="64"/>
      <c r="E28" s="64"/>
      <c r="F28" s="64"/>
      <c r="G28" s="64"/>
      <c r="H28" s="64"/>
      <c r="I28" s="64"/>
      <c r="J28" s="64"/>
      <c r="K28" s="64"/>
      <c r="L28" s="64"/>
      <c r="M28" s="64"/>
      <c r="N28" s="64"/>
      <c r="O28" s="64"/>
    </row>
    <row r="29" spans="1:15" s="14" customFormat="1" ht="12.75">
      <c r="A29" s="64"/>
      <c r="B29" s="64"/>
      <c r="C29" s="64"/>
      <c r="D29" s="64"/>
      <c r="E29" s="64"/>
      <c r="F29" s="64"/>
      <c r="G29" s="64"/>
      <c r="H29" s="64"/>
      <c r="I29" s="64"/>
      <c r="J29" s="64"/>
      <c r="K29" s="64"/>
      <c r="L29" s="64"/>
      <c r="M29" s="64"/>
      <c r="N29" s="64"/>
      <c r="O29" s="64"/>
    </row>
    <row r="30" spans="1:15" s="14" customFormat="1" ht="12.75">
      <c r="A30" s="64"/>
      <c r="B30" s="64"/>
      <c r="C30" s="64"/>
      <c r="D30" s="64"/>
      <c r="E30" s="64"/>
      <c r="F30" s="64"/>
      <c r="G30" s="64"/>
      <c r="H30" s="64"/>
      <c r="I30" s="64"/>
      <c r="J30" s="64"/>
      <c r="K30" s="64"/>
      <c r="L30" s="64"/>
      <c r="M30" s="64"/>
      <c r="N30" s="64"/>
      <c r="O30" s="64"/>
    </row>
    <row r="31" spans="1:15" s="14" customFormat="1" ht="12.75">
      <c r="A31" s="64"/>
      <c r="B31" s="64"/>
      <c r="C31" s="64"/>
      <c r="D31" s="64"/>
      <c r="E31" s="64"/>
      <c r="F31" s="64"/>
      <c r="G31" s="64"/>
      <c r="H31" s="64"/>
      <c r="I31" s="64"/>
      <c r="J31" s="64"/>
      <c r="K31" s="64"/>
      <c r="L31" s="64"/>
      <c r="M31" s="64"/>
      <c r="N31" s="64"/>
      <c r="O31" s="64"/>
    </row>
    <row r="32" spans="1:15" s="14" customFormat="1" ht="12.75">
      <c r="A32" s="64"/>
      <c r="B32" s="64"/>
      <c r="C32" s="64"/>
      <c r="D32" s="64"/>
      <c r="E32" s="64"/>
      <c r="F32" s="64"/>
      <c r="G32" s="64"/>
      <c r="H32" s="64"/>
      <c r="I32" s="64"/>
      <c r="J32" s="64"/>
      <c r="K32" s="64"/>
      <c r="L32" s="64"/>
      <c r="M32" s="64"/>
      <c r="N32" s="64"/>
      <c r="O32" s="64"/>
    </row>
    <row r="33" spans="1:15" s="14" customFormat="1" ht="12.75">
      <c r="A33" s="64"/>
      <c r="B33" s="64"/>
      <c r="C33" s="64"/>
      <c r="D33" s="64"/>
      <c r="E33" s="64"/>
      <c r="F33" s="64"/>
      <c r="G33" s="64"/>
      <c r="H33" s="64"/>
      <c r="I33" s="64"/>
      <c r="J33" s="64"/>
      <c r="K33" s="64"/>
      <c r="L33" s="64"/>
      <c r="M33" s="64"/>
      <c r="N33" s="64"/>
      <c r="O33" s="64"/>
    </row>
    <row r="34" spans="1:15" s="14" customFormat="1" ht="12.75">
      <c r="A34" s="64"/>
      <c r="B34" s="64"/>
      <c r="C34" s="64"/>
      <c r="D34" s="64"/>
      <c r="E34" s="64"/>
      <c r="F34" s="64"/>
      <c r="G34" s="64"/>
      <c r="H34" s="64"/>
      <c r="I34" s="64"/>
      <c r="J34" s="64"/>
      <c r="K34" s="64"/>
      <c r="L34" s="64"/>
      <c r="M34" s="64"/>
      <c r="N34" s="64"/>
      <c r="O34" s="64"/>
    </row>
    <row r="35" spans="1:15" s="14" customFormat="1" ht="12.75">
      <c r="A35" s="64"/>
      <c r="B35" s="64"/>
      <c r="C35" s="64"/>
      <c r="D35" s="64"/>
      <c r="E35" s="64"/>
      <c r="F35" s="64"/>
      <c r="G35" s="64"/>
      <c r="H35" s="64"/>
      <c r="I35" s="64"/>
      <c r="J35" s="64"/>
      <c r="K35" s="64"/>
      <c r="L35" s="64"/>
      <c r="M35" s="64"/>
      <c r="N35" s="64"/>
      <c r="O35" s="64"/>
    </row>
    <row r="65291" spans="1:15" s="14" customFormat="1" ht="12.75">
      <c r="A65291" s="64"/>
      <c r="B65291" s="64"/>
      <c r="C65291" s="64"/>
      <c r="D65291" s="64"/>
      <c r="E65291" s="64"/>
      <c r="F65291" s="64"/>
      <c r="G65291" s="64"/>
      <c r="H65291" s="64"/>
      <c r="I65291" s="64"/>
      <c r="J65291" s="64"/>
      <c r="K65291" s="64"/>
      <c r="L65291" s="64"/>
      <c r="M65291" s="64"/>
      <c r="N65291" s="64"/>
      <c r="O65291" s="64"/>
    </row>
  </sheetData>
  <mergeCells count="27">
    <mergeCell ref="A16:O16"/>
    <mergeCell ref="A2:O2"/>
    <mergeCell ref="A17:O17"/>
    <mergeCell ref="A18:O18"/>
    <mergeCell ref="D4:O4"/>
    <mergeCell ref="A4:A5"/>
    <mergeCell ref="B4:B5"/>
    <mergeCell ref="C4:C5"/>
    <mergeCell ref="A19:O19"/>
    <mergeCell ref="A20:O20"/>
    <mergeCell ref="A21:O21"/>
    <mergeCell ref="A22:O22"/>
    <mergeCell ref="A34:O34"/>
    <mergeCell ref="A23:O23"/>
    <mergeCell ref="A24:O24"/>
    <mergeCell ref="A25:O25"/>
    <mergeCell ref="A26:O26"/>
    <mergeCell ref="A1:O1"/>
    <mergeCell ref="A35:O35"/>
    <mergeCell ref="A65291:O65291"/>
    <mergeCell ref="A30:O30"/>
    <mergeCell ref="A31:O31"/>
    <mergeCell ref="A32:O32"/>
    <mergeCell ref="A33:O33"/>
    <mergeCell ref="A27:O27"/>
    <mergeCell ref="A28:O28"/>
    <mergeCell ref="A29:O29"/>
  </mergeCells>
  <printOptions/>
  <pageMargins left="0.11811023622047245" right="0.11811023622047245" top="0.6" bottom="0.41" header="0.37" footer="0.36"/>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Q93H6-W8JXV-VM2TF-D9C9G-D9C9G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Huy Khanh</dc:creator>
  <cp:keywords/>
  <dc:description/>
  <cp:lastModifiedBy>Thanh An</cp:lastModifiedBy>
  <cp:lastPrinted>2011-12-21T03:30:48Z</cp:lastPrinted>
  <dcterms:created xsi:type="dcterms:W3CDTF">2009-10-20T03:34:37Z</dcterms:created>
  <dcterms:modified xsi:type="dcterms:W3CDTF">2012-10-28T06:20:42Z</dcterms:modified>
  <cp:category/>
  <cp:version/>
  <cp:contentType/>
  <cp:contentStatus/>
</cp:coreProperties>
</file>