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120" windowHeight="4635" tabRatio="599" activeTab="0"/>
  </bookViews>
  <sheets>
    <sheet name="01" sheetId="1" r:id="rId1"/>
    <sheet name="02" sheetId="2" r:id="rId2"/>
    <sheet name="03" sheetId="3" r:id="rId3"/>
    <sheet name="04" sheetId="4" r:id="rId4"/>
    <sheet name="05" sheetId="5" r:id="rId5"/>
    <sheet name="10" sheetId="6" r:id="rId6"/>
    <sheet name="12" sheetId="7" r:id="rId7"/>
    <sheet name="13" sheetId="8" r:id="rId8"/>
    <sheet name="14" sheetId="9" r:id="rId9"/>
    <sheet name="15" sheetId="10" r:id="rId10"/>
    <sheet name="16" sheetId="11" r:id="rId11"/>
    <sheet name="17" sheetId="12" r:id="rId12"/>
    <sheet name="18" sheetId="13" r:id="rId13"/>
    <sheet name="19" sheetId="14" r:id="rId14"/>
    <sheet name="20" sheetId="15" r:id="rId15"/>
    <sheet name="21" sheetId="16" r:id="rId16"/>
    <sheet name="22" sheetId="17" r:id="rId17"/>
    <sheet name="23" sheetId="18" r:id="rId18"/>
    <sheet name="24" sheetId="19" r:id="rId19"/>
    <sheet name="27" sheetId="20" r:id="rId20"/>
    <sheet name="30" sheetId="21" r:id="rId21"/>
    <sheet name="31" sheetId="22" r:id="rId22"/>
    <sheet name="32" sheetId="23" r:id="rId23"/>
    <sheet name="33" sheetId="24" r:id="rId24"/>
    <sheet name="34" sheetId="25" r:id="rId25"/>
    <sheet name="35" sheetId="26" r:id="rId26"/>
    <sheet name="36" sheetId="27" r:id="rId27"/>
    <sheet name="38" sheetId="28" r:id="rId28"/>
    <sheet name="39" sheetId="29" r:id="rId29"/>
    <sheet name="40" sheetId="30" r:id="rId30"/>
    <sheet name="41" sheetId="31" r:id="rId31"/>
    <sheet name="43" sheetId="32" r:id="rId32"/>
    <sheet name="44" sheetId="33" r:id="rId33"/>
    <sheet name="45" sheetId="34" r:id="rId34"/>
    <sheet name="46" sheetId="35" r:id="rId35"/>
    <sheet name="47" sheetId="36" r:id="rId36"/>
    <sheet name="48" sheetId="37" r:id="rId37"/>
    <sheet name="49" sheetId="38" r:id="rId38"/>
    <sheet name="00000000" sheetId="39" state="veryHidden" r:id="rId39"/>
    <sheet name="10000000" sheetId="40" state="veryHidden" r:id="rId40"/>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Fill" localSheetId="1" hidden="1">#REF!</definedName>
    <definedName name="_Fill" localSheetId="2" hidden="1">#REF!</definedName>
    <definedName name="_Fill" localSheetId="3" hidden="1">#REF!</definedName>
    <definedName name="_Fill" hidden="1">#REF!</definedName>
    <definedName name="aù">#REF!</definedName>
    <definedName name="aù0">'[4]bang tien luong'!#REF!</definedName>
    <definedName name="F">'[5]Vt-hmc'!#REF!</definedName>
    <definedName name="k">#REF!</definedName>
    <definedName name="KE_HOACH_VON_PHU_THU" localSheetId="1">#REF!</definedName>
    <definedName name="KE_HOACH_VON_PHU_THU" localSheetId="2">#REF!</definedName>
    <definedName name="KE_HOACH_VON_PHU_THU" localSheetId="3">#REF!</definedName>
    <definedName name="KE_HOACH_VON_PHU_THU">#REF!</definedName>
    <definedName name="m">#REF!</definedName>
    <definedName name="_xlnm.Print_Titles" localSheetId="3">'04'!$1:$8</definedName>
    <definedName name="TB">#REF!</definedName>
    <definedName name="TG">#REF!</definedName>
    <definedName name="TRISO" localSheetId="1">#REF!</definedName>
    <definedName name="TRISO" localSheetId="2">#REF!</definedName>
    <definedName name="TRISO" localSheetId="3">#REF!</definedName>
    <definedName name="TRISO">#REF!</definedName>
  </definedNames>
  <calcPr fullCalcOnLoad="1"/>
  <oleSize ref="A1:E36"/>
</workbook>
</file>

<file path=xl/sharedStrings.xml><?xml version="1.0" encoding="utf-8"?>
<sst xmlns="http://schemas.openxmlformats.org/spreadsheetml/2006/main" count="1851" uniqueCount="906">
  <si>
    <t>STT</t>
  </si>
  <si>
    <t>SẢN LƯỢNG LƯƠNG THỰC</t>
  </si>
  <si>
    <t>Đơn vị hành chánh</t>
  </si>
  <si>
    <t>Ghi chú</t>
  </si>
  <si>
    <t>Nội dung</t>
  </si>
  <si>
    <t>ĐVT</t>
  </si>
  <si>
    <t>I</t>
  </si>
  <si>
    <t xml:space="preserve"> - Thủy sản</t>
  </si>
  <si>
    <t xml:space="preserve"> - Lâm nghiệp</t>
  </si>
  <si>
    <t>II</t>
  </si>
  <si>
    <t>Sản phẩm chủ yếu</t>
  </si>
  <si>
    <t>A</t>
  </si>
  <si>
    <t>B</t>
  </si>
  <si>
    <t>Chăn nuôi</t>
  </si>
  <si>
    <t>C</t>
  </si>
  <si>
    <t>Thủy sản</t>
  </si>
  <si>
    <t>D</t>
  </si>
  <si>
    <t>Lâm nghiệp</t>
  </si>
  <si>
    <t>TRỒNG CÂY CÔNG NGHIỆP</t>
  </si>
  <si>
    <t>Tỷ đồng</t>
  </si>
  <si>
    <t>Trồng trọt</t>
  </si>
  <si>
    <t>Con</t>
  </si>
  <si>
    <t>Tấn</t>
  </si>
  <si>
    <t>ha</t>
  </si>
  <si>
    <t xml:space="preserve"> - Sản lượng lúa</t>
  </si>
  <si>
    <t xml:space="preserve"> - Sản lượng đậu phộng</t>
  </si>
  <si>
    <t xml:space="preserve"> - Đàn heo tổng số</t>
  </si>
  <si>
    <t xml:space="preserve"> - Đàn bò tổng số</t>
  </si>
  <si>
    <t xml:space="preserve"> - Đàn gia cầm tổng số</t>
  </si>
  <si>
    <t>ĐVT: Tấn</t>
  </si>
  <si>
    <t>Mía</t>
  </si>
  <si>
    <t>Đậu phộng</t>
  </si>
  <si>
    <t>III</t>
  </si>
  <si>
    <t xml:space="preserve">      + Trong đó: Bò sữa</t>
  </si>
  <si>
    <t>TỔNG CỘNG</t>
  </si>
  <si>
    <t>Sở Nông nghiệp - PTNT</t>
  </si>
  <si>
    <t>Giá trị sản xuất (Giá cố định 1994)</t>
  </si>
  <si>
    <t xml:space="preserve"> - Sản lượng mía</t>
  </si>
  <si>
    <t xml:space="preserve"> - Nông nghiệp</t>
  </si>
  <si>
    <t>%</t>
  </si>
  <si>
    <t>Huyện Cần Đước</t>
  </si>
  <si>
    <t>Huyện Cần Giuộc</t>
  </si>
  <si>
    <t>Huyện Tân Trụ</t>
  </si>
  <si>
    <t>Huyện Châu Thành</t>
  </si>
  <si>
    <t>Huyện Bến Lức</t>
  </si>
  <si>
    <t>Huyện Thủ Thừa</t>
  </si>
  <si>
    <t>Huyện Đức Hoà</t>
  </si>
  <si>
    <t>Huyện Đức Huệ</t>
  </si>
  <si>
    <t>Huyện Thạnh Hoá</t>
  </si>
  <si>
    <t>Huyện Tân Thạnh</t>
  </si>
  <si>
    <t>Huyện Mộc Hoá</t>
  </si>
  <si>
    <t>Huyện Vĩnh Hưng</t>
  </si>
  <si>
    <t>Huyện Tân Hưng</t>
  </si>
  <si>
    <t>Huyện Đức Hòa</t>
  </si>
  <si>
    <t xml:space="preserve"> -nt-</t>
  </si>
  <si>
    <t>1.000 con</t>
  </si>
  <si>
    <t>Giao khoán bảo vệ rừng</t>
  </si>
  <si>
    <t>Chăm sóc rừng trồng</t>
  </si>
  <si>
    <t>Trồng rừng phòng hộ và đặc dụng</t>
  </si>
  <si>
    <t>Trồng cây phân tán</t>
  </si>
  <si>
    <t>1000 cây</t>
  </si>
  <si>
    <t>KẾ HOẠCH 2010</t>
  </si>
  <si>
    <t>KH 2010</t>
  </si>
  <si>
    <t>3,5-4</t>
  </si>
  <si>
    <t xml:space="preserve">     + Trong đó: Tôm các loại: tôm sú, tôm thẻ chân trắng, tôm càng xanh</t>
  </si>
  <si>
    <t>Thành phố Tân An</t>
  </si>
  <si>
    <t>SẢN XUẤT NGÀNH NÔNG NGHIỆP</t>
  </si>
  <si>
    <t>Tốc độ tăng trưởng ngành nông lâm nghiệp</t>
  </si>
  <si>
    <t>Tỷ lệ che phủ rừng</t>
  </si>
  <si>
    <t>SẢN LƯỢNG TÔM CÁC LOẠI</t>
  </si>
  <si>
    <t xml:space="preserve"> - Sản lượng thuỷ sản các loại</t>
  </si>
  <si>
    <t>KẾ HOẠCH NĂM 2010</t>
  </si>
  <si>
    <t>DANH MỤC DỰ ÁN ĐẦU TƯ XÂY DỰNG CƠ BẢN</t>
  </si>
  <si>
    <t>Chủ đầu tư : Sở Nông nghiệp và Phát triển nông thôn</t>
  </si>
  <si>
    <t>Ban hành kèm theo Quyết định số 67/2009/QĐ-UBND ngày 08/12/2009 của UBND tỉnh)</t>
  </si>
  <si>
    <t>ĐVT: Tỷ đồng</t>
  </si>
  <si>
    <t xml:space="preserve">Danh mục công trình </t>
  </si>
  <si>
    <t xml:space="preserve">Địa điểm
 xây dựng </t>
  </si>
  <si>
    <t>Kế hoạch vốn
 năm 2010</t>
  </si>
  <si>
    <t>Tổng cộng</t>
  </si>
  <si>
    <t>59,10</t>
  </si>
  <si>
    <t>THỰC HIỆN DỰ ÁN</t>
  </si>
  <si>
    <t>57,00</t>
  </si>
  <si>
    <t xml:space="preserve">Công trình trạm trại </t>
  </si>
  <si>
    <t>11,90</t>
  </si>
  <si>
    <t>Trung tâm giống vật nuôi</t>
  </si>
  <si>
    <t xml:space="preserve">Tân An </t>
  </si>
  <si>
    <t>5,00</t>
  </si>
  <si>
    <t>Trại giống lúa Hòa Phú</t>
  </si>
  <si>
    <t>Châu Thành</t>
  </si>
  <si>
    <t>4,00</t>
  </si>
  <si>
    <t>Cụm trạm thú y, khuyến nông, bảo vệ
thực vật huyện Cần Giuộc</t>
  </si>
  <si>
    <t>Cần Giuộc</t>
  </si>
  <si>
    <t>0,70</t>
  </si>
  <si>
    <t>Trạm Khuyến nông + BVTV Đức Huệ</t>
  </si>
  <si>
    <t>Đức Huệ</t>
  </si>
  <si>
    <t>0,50</t>
  </si>
  <si>
    <t xml:space="preserve">Hạt kiểm lâm Thạnh Hóa </t>
  </si>
  <si>
    <t>Thạnh Hóa</t>
  </si>
  <si>
    <t>Cải tạo trụ sở chi cục thủy sản</t>
  </si>
  <si>
    <t xml:space="preserve">Trạm thú y xã </t>
  </si>
  <si>
    <t>Sửa chữa hàng rào trung tâm khuyến nông</t>
  </si>
  <si>
    <t>0,20</t>
  </si>
  <si>
    <t>Công trình thủy lợi</t>
  </si>
  <si>
    <t>45,10</t>
  </si>
  <si>
    <t>Kênh Mareng kết hợp giao thông</t>
  </si>
  <si>
    <t>Thạnh Hóa - Đức Huệ</t>
  </si>
  <si>
    <t>3,00</t>
  </si>
  <si>
    <t>Kênh Trà Cú Hạ</t>
  </si>
  <si>
    <t>Thạnh Hóa - Đức Huệ
- Thủ Thừa</t>
  </si>
  <si>
    <t>2,00</t>
  </si>
  <si>
    <t>Đê - kênh Hai Hạt</t>
  </si>
  <si>
    <t>Tân Thạnh</t>
  </si>
  <si>
    <t>1,50</t>
  </si>
  <si>
    <t>Kênh An Xuyên</t>
  </si>
  <si>
    <t>Kênh Lộ Ngang ( kết hợp giao thông)</t>
  </si>
  <si>
    <t>Vĩnh Hưng</t>
  </si>
  <si>
    <t>2,50</t>
  </si>
  <si>
    <t>Kênh Cái Tôm</t>
  </si>
  <si>
    <t>Cống Ba Cụm (đường vào cống)</t>
  </si>
  <si>
    <t>Bến Lức</t>
  </si>
  <si>
    <t>Cống Bến Trễ (kể cả GPMB)</t>
  </si>
  <si>
    <t>Cần Đước</t>
  </si>
  <si>
    <t>Kênh T1 (Liên 3 xã )</t>
  </si>
  <si>
    <t>Tân Hưng</t>
  </si>
  <si>
    <t>Kênh T4 -B</t>
  </si>
  <si>
    <t>Kênh T10</t>
  </si>
  <si>
    <t>0,60</t>
  </si>
  <si>
    <t>Các công trình thủy lợi vùng đay nguyên liệu</t>
  </si>
  <si>
    <t>các huyện</t>
  </si>
  <si>
    <t>0,30</t>
  </si>
  <si>
    <t>Cánh đồng giá trị gia tăng 25 triệu đồng /ha</t>
  </si>
  <si>
    <t>1,00</t>
  </si>
  <si>
    <t>Hệ thống kênh phòng chống cháy rừng</t>
  </si>
  <si>
    <t>Kênh Rạch Chanh - Trị Yên</t>
  </si>
  <si>
    <t>Nạo vét kênh T8 (Tân Thành)</t>
  </si>
  <si>
    <t>Mộc Hóa</t>
  </si>
  <si>
    <t>Kênh Đìa Việt</t>
  </si>
  <si>
    <t>Đê + kênh Bà Kiểng ( từ sông VCĐ - K.T4)</t>
  </si>
  <si>
    <t>Kênh T1 (Vĩnh Trị)</t>
  </si>
  <si>
    <t>Đê Ông Hiếu</t>
  </si>
  <si>
    <t>Kênh 2/9</t>
  </si>
  <si>
    <t>Kênh Cả Nổ (K.9 - rạch Cái Sách)</t>
  </si>
  <si>
    <t>Cống thủy lợi rạch Bà Tí  (Long Cang trên ĐT 16)</t>
  </si>
  <si>
    <t>Cống Hai Hợp (ĐT 832, xã Nhựt Ninh)</t>
  </si>
  <si>
    <t>Tân Trụ</t>
  </si>
  <si>
    <t>Cống Ba Trưng (Đức Tân)</t>
  </si>
  <si>
    <t>0,90</t>
  </si>
  <si>
    <t>Rạch Tà Me (Vĩnh Bình - Thái Bình Trung)</t>
  </si>
  <si>
    <t>Kênh Ba Thanh Niên (từ K.Bến Kè - K. 900)</t>
  </si>
  <si>
    <t>Kênh Ranh (Thủy Tây)</t>
  </si>
  <si>
    <t>Tân Thạnh + Thạnh Hóa</t>
  </si>
  <si>
    <t>Kênh Tập đoàn 9</t>
  </si>
  <si>
    <t>0,40</t>
  </si>
  <si>
    <t>Kênh Huyện ủy (Tân Thành)</t>
  </si>
  <si>
    <t>Kênh Quyết Thắng</t>
  </si>
  <si>
    <t>Kênh Rạch Nhà Ông (Tuyên Bình)</t>
  </si>
  <si>
    <t>Nạo vét Rạch Hồ</t>
  </si>
  <si>
    <t>K. Phụng Thớt ( Dương Văn Dương - Hai Hạt)</t>
  </si>
  <si>
    <t>Nạo vét Rạch Bùi Mới (Tân Thành)</t>
  </si>
  <si>
    <t>Đền bù sạt lở cống Trị Yên</t>
  </si>
  <si>
    <t>4,90</t>
  </si>
  <si>
    <t>Kè đá sông Vàm Cỏ Tây 
(từ UB đến bến đò Chú Tiết)</t>
  </si>
  <si>
    <t>CBĐT và CBTHDA (triệu đồng)</t>
  </si>
  <si>
    <t>CT đề nghị TW đầu tư, tỉnh lập DA</t>
  </si>
  <si>
    <t>Dự án Kênh 61 từ Bình Châu - ngã năm Bình Thành</t>
  </si>
  <si>
    <t>VH + MH + T.Hóa + Đ. Huệ</t>
  </si>
  <si>
    <t>Kênh 28</t>
  </si>
  <si>
    <t>Đê bao thị trấn Mộc Hóa GĐ2</t>
  </si>
  <si>
    <t>Đá kè sông Vàm Cỏ Tây (điện lực - Chợ P.2)</t>
  </si>
  <si>
    <t>Đá kè sông Vàm Cỏ Tây (bến đò Chú Tiết -
 kênh Vành đai)</t>
  </si>
  <si>
    <t>HTTL. Rạch Tràm - Mỹ Bình</t>
  </si>
  <si>
    <t>Kênh 79 (K. Tân Thành Lò Gạch - Cái Cỏ)</t>
  </si>
  <si>
    <t>Trạm trại, trụ sở CT. Nông nghiệp</t>
  </si>
  <si>
    <t xml:space="preserve">Cải tạo, nâng cấp trụ sở Chi cục thú y </t>
  </si>
  <si>
    <t>Phòng họp khu bảo tồn ngập nước Láng Sen</t>
  </si>
  <si>
    <t>Hàng rào, sân đường các hạt kiểm lâm:
 Vĩnh Hưng, Tân Hưng, Tân Thạnh, 
Thạnh Hóa, Đức Huệ)</t>
  </si>
  <si>
    <t>Trụ sở Ban QLDA Nông nghiệp</t>
  </si>
  <si>
    <t>DA phát triển sản xuất theo hướng chuyên 
canh chất lượng cao vùng bắc QL. 62 
huyện Thạnh Hóa</t>
  </si>
  <si>
    <t>DA phát triển vùng sản xuất lúa tập trung chất
 lượng cao phục vụ chế biến gạo xuất khẩu
 5 huyện ĐTM</t>
  </si>
  <si>
    <t>T. Hưng + VH + MH 
+ T. Thạnh + T. Hóa</t>
  </si>
  <si>
    <t>Trại giống nông nghiệp Tân Thạnh</t>
  </si>
  <si>
    <t>DA vùng chuyên canh thanh long</t>
  </si>
  <si>
    <t>DA vùng rau an toàn</t>
  </si>
  <si>
    <t>Cần Đước + Cần Giuộc</t>
  </si>
  <si>
    <t>DA Trung tâm Quản lý khai thác CTTL</t>
  </si>
  <si>
    <t xml:space="preserve">Nạo vét rạch Mồng Gà </t>
  </si>
  <si>
    <t>Cống Bảy Nhị</t>
  </si>
  <si>
    <t>Kênh Cái Bát cũ</t>
  </si>
  <si>
    <t>Kênh 79 ( Cái Bát mới - từ Hồng Ngự- Cái Cỏ)</t>
  </si>
  <si>
    <t>Kênh T11</t>
  </si>
  <si>
    <t>Kênh Ngọn Sông Trăng</t>
  </si>
  <si>
    <t>Kênh 2000 Bắc (K.Đạo - K.Phụng Thớt kéo dài)</t>
  </si>
  <si>
    <t>Kênh 1000 Nam (HTT + HTĐ + NHL)</t>
  </si>
  <si>
    <t>Đề nghị TW hỗ trợ</t>
  </si>
  <si>
    <t>Kênh Thanh Niên (K. 79 - K. Bảy Thước)</t>
  </si>
  <si>
    <t>Đê - kênh hậu kênh Bảy Thước
 (QL 62 - Biện Minh mới)</t>
  </si>
  <si>
    <t xml:space="preserve">Cống Rạch Lá (LHT) </t>
  </si>
  <si>
    <t>Cống thủy lợi + giao thông Ấp 2, 3, 4 (Long Sơn)</t>
  </si>
  <si>
    <t>Kênh - đê ven sông Cần Đước (từ HL 24 - 
ngã tư Lộ Đình, xã Tân Chánh)</t>
  </si>
  <si>
    <t>Cống T2 (xã Tân Lân) - nạo vét rạch
 Cần Đước -Xóm Lũy</t>
  </si>
  <si>
    <t>Kênh 30 tháng 4 (K.12 - K. Xáng Bò Cạp)</t>
  </si>
  <si>
    <t>T. Thạnh + Th. Hóa</t>
  </si>
  <si>
    <t>Đê rạch Cần Xé (bờ nam từ sông Vàm Cỏ Đông 
- K. Công An</t>
  </si>
  <si>
    <t>Bến Lức - Đức Huệ</t>
  </si>
  <si>
    <t>Đập đê bờ bắc kênh Xáng Lớn (Lương Bình)</t>
  </si>
  <si>
    <t>Đập đê k. Rạch Chiếc (Thạnh Hòa + Thạnh Lợi)</t>
  </si>
  <si>
    <t>Kênh Mười Tâm (VCT - K. 504 Nam)</t>
  </si>
  <si>
    <t>Kênh Quyết Thắng (T. Bình)</t>
  </si>
  <si>
    <t>Đê bao phía bắc sông Lò Gạch - kênh 28</t>
  </si>
  <si>
    <t>DA ổn định dân cư hai xã Tân Thành, Tân Lập</t>
  </si>
  <si>
    <t>Thủ Thừa</t>
  </si>
  <si>
    <t>Cống Hàng Bần</t>
  </si>
  <si>
    <t>Cống rạch Ông Thảo</t>
  </si>
  <si>
    <t>Đê ven sông Vàm Cỏ Tây xã Nhựt Ninh</t>
  </si>
  <si>
    <t xml:space="preserve">Tân Trụ </t>
  </si>
  <si>
    <t>Cống Ông Hào trên đê Nhựt Tảo
 (xã Tân Phước Tây)</t>
  </si>
  <si>
    <t>10,00</t>
  </si>
  <si>
    <t>Hệ thông kênh nội đồng xã Bình Hòa Nam
 (DA Gò Cát)</t>
  </si>
  <si>
    <t>TW hỗ trợ có mục tiêu</t>
  </si>
  <si>
    <t>DA ổn định dân cư ba xã Bình Thành,
 Bình Hòa Nam, 
Mỹ Bình</t>
  </si>
  <si>
    <t>Mở rộng dự án ổn định dân cư Bắc Đông</t>
  </si>
  <si>
    <t>Kênh Bắc Đông cũ (Thạnh An)</t>
  </si>
  <si>
    <t>Rạch Đá Biên - S. VCT - K. Xáng Bò Cạp</t>
  </si>
  <si>
    <t>Kênh Thủy Tân kết hợp đường giao thông nông thôn</t>
  </si>
  <si>
    <t>Kênh T4 kết hợp đường GTNT xã Tân Hiệp</t>
  </si>
  <si>
    <t>Kênh 24 (QL. 62 đến K. 5000 Bắc Đông</t>
  </si>
  <si>
    <t>Rạch Tầm Đuông</t>
  </si>
  <si>
    <t>Kênh Đòn Dong</t>
  </si>
  <si>
    <t>NV. Rạch Rồ (Bình Hiệp)</t>
  </si>
  <si>
    <t>NV. Rạch Phủ Cung - Bà Ký (xã Thanh Phú Long)</t>
  </si>
  <si>
    <t>NV. Rạch Sâu - rạch Miễu Bà Cố - rạch 
Hà Nội và công trình trên kênh
 (cầu hoặc cống Hà Nội) xã Phú Ngãi Trị</t>
  </si>
  <si>
    <t>Cống rạch Tràm trên đê sông Tra (xã TVĐ)</t>
  </si>
  <si>
    <t>Cống Bộ Đời</t>
  </si>
  <si>
    <t>Kè thị trấn Thủ Thừa</t>
  </si>
  <si>
    <t>300,00</t>
  </si>
  <si>
    <t>TW đầu tư</t>
  </si>
  <si>
    <t>THANH TOÁN KLNT (triệu đồng)</t>
  </si>
  <si>
    <t>1.500,00</t>
  </si>
  <si>
    <t>Trạm bảo vệ thực vật Đức Huệ</t>
  </si>
  <si>
    <t>70,00</t>
  </si>
  <si>
    <t>Dự án cống Mồng Gà</t>
  </si>
  <si>
    <t xml:space="preserve">Kênh Hai Hạt </t>
  </si>
  <si>
    <t>Kênh Cái Tôm (đoạn 2)</t>
  </si>
  <si>
    <t>Đường vào cống Ba Cụm</t>
  </si>
  <si>
    <t>Cống Thanh Hà (đường vào cống)</t>
  </si>
  <si>
    <t>50,00</t>
  </si>
  <si>
    <t>Kho lưu trữ Sở NN&amp;PTNT</t>
  </si>
  <si>
    <t>Cống Mương Nổi</t>
  </si>
  <si>
    <t>Cống Năm Nghiệp</t>
  </si>
  <si>
    <t>Nạo vét rạch Ông Dậm</t>
  </si>
  <si>
    <t>Kênh 9000 (Thạnh An)</t>
  </si>
  <si>
    <t>Cống BÀ Thoại</t>
  </si>
  <si>
    <t>Cống Bà Trung</t>
  </si>
  <si>
    <t>Cống Bắc Chan</t>
  </si>
  <si>
    <t>Nạo vét kênh 61 (GĐ1 từ kênh 
 N2 - K. Ba Hồng Minh)</t>
  </si>
  <si>
    <t>Kênh 504 nam</t>
  </si>
  <si>
    <t>Cống Gò Ông Trang</t>
  </si>
  <si>
    <t>Cống Rạch Sỏi</t>
  </si>
  <si>
    <t>Kênh 1/6</t>
  </si>
  <si>
    <t>Kênh Cái Sơn Thượng</t>
  </si>
  <si>
    <t>Kênh T2 (Tân Hưng)</t>
  </si>
  <si>
    <t>Kênh T3B (Tân Hưng)</t>
  </si>
  <si>
    <t>THUỘC CHƯƠNG TRÌNH THỦY SẢN, HẠ TẦNG GIỐNG THỦY SẢN,</t>
  </si>
  <si>
    <t>(Ban hành kèm theo Quyết định số 67/2009/QĐ-UBND ngày 08/12/2009 của UBND tỉnh)</t>
  </si>
  <si>
    <t>ĐVT: triệu đồng</t>
  </si>
  <si>
    <t>Tên dự án, chương trình</t>
  </si>
  <si>
    <t>Địa điểm</t>
  </si>
  <si>
    <t>Kế hoạch vốn 2010</t>
  </si>
  <si>
    <t>CHƯƠNG TRÌNH THỦY SẢN</t>
  </si>
  <si>
    <t>Dự án Nhựt Ninh - Đức Tân - Tân Phước Tây</t>
  </si>
  <si>
    <t>Công trình chuyển tiếp</t>
  </si>
  <si>
    <t>Cống Rạch Lớn</t>
  </si>
  <si>
    <t>Cống Ông Cúc</t>
  </si>
  <si>
    <t>Công trình khởi công mới</t>
  </si>
  <si>
    <t>Cống Rạch Chùa (Nhựt Ninh)</t>
  </si>
  <si>
    <t>Cống Bà Thôn</t>
  </si>
  <si>
    <t>Cống Ba Nhờ</t>
  </si>
  <si>
    <t>Cống Ông Hội</t>
  </si>
  <si>
    <t>Dự án thủy sản Châu Thành (giai đoạn 2)</t>
  </si>
  <si>
    <t>Ban QLDA thủy sản Tân Trụ</t>
  </si>
  <si>
    <t>Ban QLDA thủy sản Châu Thành</t>
  </si>
  <si>
    <t>Cống 30/4</t>
  </si>
  <si>
    <t>Cống Rạch Giồng</t>
  </si>
  <si>
    <t>Cống Cầu Tre</t>
  </si>
  <si>
    <t>Cống nhánh Rạch Heo TM</t>
  </si>
  <si>
    <t>Dự án thủy sản Thủ Thừa</t>
  </si>
  <si>
    <t>Kênh KC II-2 (TV I)</t>
  </si>
  <si>
    <t>Kênh KC II-5 (TV II)</t>
  </si>
  <si>
    <t>Kênh KT II-1 (TV I)</t>
  </si>
  <si>
    <t>Kênh Mương Đào (TV II)</t>
  </si>
  <si>
    <t>Kênh KT II-4 (TV II)</t>
  </si>
  <si>
    <t>Ban QLDA thủy sản Thủ Thừa</t>
  </si>
  <si>
    <t>Kênh KC II-3 (TV I)</t>
  </si>
  <si>
    <t>Kênh KT II -2 (TV I)</t>
  </si>
  <si>
    <t>Kênh KT II -5  (TV II)</t>
  </si>
  <si>
    <t>Kênh KT II -6 (TV II)</t>
  </si>
  <si>
    <t>Kênh KC II-6 (TV II)</t>
  </si>
  <si>
    <t>Kênh Chà</t>
  </si>
  <si>
    <t>Dự án thủy sản Mộc Hóa</t>
  </si>
  <si>
    <t>Ban QLDA thủy sản Mộc Hóa</t>
  </si>
  <si>
    <t>Dự án thủy sản Tân Hưng</t>
  </si>
  <si>
    <t>Ban QLDA thủy sản Tân Hưng</t>
  </si>
  <si>
    <t>Dự án Phước Vĩnh Tây</t>
  </si>
  <si>
    <t>Ban QLDA thủy sản Cần Giuộc</t>
  </si>
  <si>
    <t>Sở NN &amp; PTNT</t>
  </si>
  <si>
    <t>CHƯƠNG TRÌNH GIỐNG CÂY TRỒNG, VẬT NUÔI, THỦY SẢN</t>
  </si>
  <si>
    <t>2.600</t>
  </si>
  <si>
    <t>CÂY TRỒNG, VẬT NUÔI VÀ CÂY LÂM NGHIỆP</t>
  </si>
  <si>
    <t>Sở Nông nghiệp và Phát triển nông thôn</t>
  </si>
  <si>
    <t>CHƯƠNG TRÌNH MỤC TIÊU QUỐC GIA, CHƯƠNG TRÌNH 135, 661</t>
  </si>
  <si>
    <t>(Ban hành kèm Quyết định số: 67 /2009/QĐ-UBND ngày 08/12/2009 của UBND tỉnh)</t>
  </si>
  <si>
    <t>ĐVT: Triệu đồng</t>
  </si>
  <si>
    <t>DANH MỤC ĐẦU TƯ</t>
  </si>
  <si>
    <t xml:space="preserve">Tổng </t>
  </si>
  <si>
    <t>Trong đó: Vốn ĐTPT</t>
  </si>
  <si>
    <t>Dự án khuyến nông, lâm, ngư và phát triển sản xuất, phát triển ngành nghề</t>
  </si>
  <si>
    <t>Chương trình mục tiêu quốc gia Vệ sinh an toàn thực phẩm</t>
  </si>
  <si>
    <t>2.1</t>
  </si>
  <si>
    <t>DA đảm bảo ATVSTP trong sản xuất, sơ chế, bảo quản, chế biến nông sản thực phẩm</t>
  </si>
  <si>
    <t>2.2</t>
  </si>
  <si>
    <t>Dự án bảo đảm an toàn dịch bệnh, an toàn môi trường và ATTP đối với sả phẩm thuỷ sản có nguồn gốc từ nuôi trồng</t>
  </si>
  <si>
    <t>Dự án trồng mới 5 triệu ha rừng</t>
  </si>
  <si>
    <t>3.1</t>
  </si>
  <si>
    <t>Dự án rừng phòng hộ biên giới ven biển</t>
  </si>
  <si>
    <t>3.2</t>
  </si>
  <si>
    <t>Dự án trồng cây theo đai tuyến cản lũ</t>
  </si>
  <si>
    <t>3.3</t>
  </si>
  <si>
    <t>Ban Điều hành Chương trình mục tiêu</t>
  </si>
  <si>
    <t>Khu bảo tồn Đất ngập nước Láng Sen</t>
  </si>
  <si>
    <t>CHƯƠNG TRÌNH MỤC TIÊU QUỐC GIA, CHƯƠNG TRÌNH 661</t>
  </si>
  <si>
    <t>Dự án Khu bảo tồn đất ngập nước Láng Sen</t>
  </si>
  <si>
    <t>Trung tâm Nước sinh hoạt và VSMTNT</t>
  </si>
  <si>
    <t>CHƯƠNG TRÌNH MỤC TIÊU QUỐC GIA</t>
  </si>
  <si>
    <t>Chương trình mục tiêu quốc gia Nước sạch và VSMTNT</t>
  </si>
  <si>
    <t>Chi sự nghiệp</t>
  </si>
  <si>
    <t>Nước sạch cho Trung tâm Nước SH và VSMTNT</t>
  </si>
  <si>
    <t xml:space="preserve"> </t>
  </si>
  <si>
    <t xml:space="preserve"> - Hoạt động sự nghiệp của Trung tâm Nước</t>
  </si>
  <si>
    <t xml:space="preserve"> - Hoạt động của Ban Chỉ đạo</t>
  </si>
  <si>
    <t xml:space="preserve"> - Triển khai tiếp ĐT ĐG bộ chỉ số</t>
  </si>
  <si>
    <t>Chi đầu tư phát triển</t>
  </si>
  <si>
    <t>Chuẩn bị đầu tư</t>
  </si>
  <si>
    <t xml:space="preserve"> - Lập DACN 4 xã Cần Giuộc không có nước ngầm</t>
  </si>
  <si>
    <t xml:space="preserve"> - Lập DACN 4 xã Cần Đước không có nước ngầm</t>
  </si>
  <si>
    <t>Nâng cấp, cải tạo các trạm cấp nước</t>
  </si>
  <si>
    <t>Lắp mới thiết bị khử trùng cho 3 trạm CN ấp 4, xã Bình Tâm, ấp Vĩnh Hoà, xã An Vĩnh Ngãi và trạm An Vĩnh Ngãi 1 - TP. Tân An</t>
  </si>
  <si>
    <t>BQLDA Thủy sản Tân Trụ</t>
  </si>
  <si>
    <t>THUỘC CHƯƠNG TRÌNH THỦY SẢN, HẠ TẦNG GIỐNG THỦY SẢN, CÂY TRỒNG, VẬT NUÔI VÀ CÂY LÂM NGHIỆP</t>
  </si>
  <si>
    <t>TÊN DỰ ÁN, CHƯƠNG TRÌNH</t>
  </si>
  <si>
    <t xml:space="preserve"> - Cống Rạch Lớn</t>
  </si>
  <si>
    <t xml:space="preserve"> - Cống Ông Cúc</t>
  </si>
  <si>
    <t xml:space="preserve"> - Cống Rạch Chùa (Nhựt Ninh)</t>
  </si>
  <si>
    <t xml:space="preserve"> - Cống Bà Thôn</t>
  </si>
  <si>
    <t xml:space="preserve"> - Cống Ba Nhờ</t>
  </si>
  <si>
    <t xml:space="preserve"> - Cống Ông Hội</t>
  </si>
  <si>
    <t>BQLDA Thủy sản Châu Thành</t>
  </si>
  <si>
    <t xml:space="preserve"> - Cống 30/4</t>
  </si>
  <si>
    <t xml:space="preserve"> - Cống Rạch Giồng</t>
  </si>
  <si>
    <t xml:space="preserve"> - Cống Cầu Tre</t>
  </si>
  <si>
    <t xml:space="preserve"> - Cống nhánh Rạch Heo TM</t>
  </si>
  <si>
    <t>BQLDA Thủy sản Thủ Thừa</t>
  </si>
  <si>
    <t xml:space="preserve"> - Kênh KC II-2 (TV I)</t>
  </si>
  <si>
    <t xml:space="preserve"> - Kênh KT II-1 (TV I)</t>
  </si>
  <si>
    <t xml:space="preserve"> - Kênh KC II-5 (TV II)</t>
  </si>
  <si>
    <t xml:space="preserve"> - Kênh Mương Đào (TV II)</t>
  </si>
  <si>
    <t xml:space="preserve"> - Kênh KT II-4 (TV II)</t>
  </si>
  <si>
    <t xml:space="preserve"> - Kênh KC II-3 (TV I)</t>
  </si>
  <si>
    <t xml:space="preserve"> - Kênh KT II-2 (TV I)</t>
  </si>
  <si>
    <t xml:space="preserve"> - Kênh KT II-5 (TV II)</t>
  </si>
  <si>
    <t xml:space="preserve"> - Kênh KT II-6 (TV II)</t>
  </si>
  <si>
    <t xml:space="preserve"> - Kênh KC II-6 (TV II)</t>
  </si>
  <si>
    <t xml:space="preserve"> - Kênh Chà</t>
  </si>
  <si>
    <t>BQLDA Thủy sản Mộc Hóa</t>
  </si>
  <si>
    <t>BQLDA Thủy sản Tân Hưng</t>
  </si>
  <si>
    <t>BQLDA Thủy sản Cần Giuộc</t>
  </si>
  <si>
    <t>Dự án thủy sản Phước Vĩnh Tây</t>
  </si>
  <si>
    <t>Sở Công thương, Sở Xây dựng</t>
  </si>
  <si>
    <t>SẢN XUẤT CÔNG NGHIỆP - XÂY DỰNG</t>
  </si>
  <si>
    <t>(Ban hành kèm Quyết định số 67/2009/QĐ-UBND ngày 08/12/2009 của UBND tỉnh)</t>
  </si>
  <si>
    <t>Tốc độ tăng trưởng ngành công nghiệp - xây dựng</t>
  </si>
  <si>
    <t>20,5-21</t>
  </si>
  <si>
    <t>Giá trị sản xuất công nghiệp</t>
  </si>
  <si>
    <t xml:space="preserve"> - Công nghiệp Quốc doanh Trung ương</t>
  </si>
  <si>
    <t xml:space="preserve"> - Công nghiệp Quốc doanh Địa phương</t>
  </si>
  <si>
    <t xml:space="preserve"> - Công nghiệp ngoài Quốc doanh</t>
  </si>
  <si>
    <t xml:space="preserve"> - Công nghiệp có vốn đầu tư nước ngoài</t>
  </si>
  <si>
    <t>Giá trị sản xuất xây dựng</t>
  </si>
  <si>
    <t xml:space="preserve"> - Điện thương phẩm</t>
  </si>
  <si>
    <t>Triệu Kwh</t>
  </si>
  <si>
    <t xml:space="preserve"> - Vải thành phẩm</t>
  </si>
  <si>
    <r>
      <t>Triệu m</t>
    </r>
    <r>
      <rPr>
        <vertAlign val="superscript"/>
        <sz val="14"/>
        <rFont val="Times New Roman"/>
        <family val="1"/>
      </rPr>
      <t>2</t>
    </r>
  </si>
  <si>
    <t xml:space="preserve"> - Thức ăn chăn nuôi</t>
  </si>
  <si>
    <t xml:space="preserve"> - Gạch men</t>
  </si>
  <si>
    <r>
      <t>1.000 m</t>
    </r>
    <r>
      <rPr>
        <vertAlign val="superscript"/>
        <sz val="14"/>
        <rFont val="Times New Roman"/>
        <family val="1"/>
      </rPr>
      <t>2</t>
    </r>
  </si>
  <si>
    <t xml:space="preserve"> - Đường mía</t>
  </si>
  <si>
    <t xml:space="preserve"> - Sản phẩm may mặc</t>
  </si>
  <si>
    <t>1.000 cái</t>
  </si>
  <si>
    <t xml:space="preserve"> - Thuỷ sản chế biến</t>
  </si>
  <si>
    <t xml:space="preserve"> - Hạt điều nhân</t>
  </si>
  <si>
    <t xml:space="preserve"> - Giấy bao bì các loại</t>
  </si>
  <si>
    <t xml:space="preserve"> - Thuốc trừ sâu</t>
  </si>
  <si>
    <t xml:space="preserve"> - Thuốc lá bao</t>
  </si>
  <si>
    <t>1.000 Bao</t>
  </si>
  <si>
    <t xml:space="preserve"> - Nước khoáng</t>
  </si>
  <si>
    <t>Triệu Lít</t>
  </si>
  <si>
    <t xml:space="preserve"> - Tơ sợi</t>
  </si>
  <si>
    <t xml:space="preserve"> - Giày dép xuất khẩu</t>
  </si>
  <si>
    <t>Triệu đôi</t>
  </si>
  <si>
    <t xml:space="preserve"> - Sơn tường</t>
  </si>
  <si>
    <t xml:space="preserve"> - Bình ắc quy</t>
  </si>
  <si>
    <t>1.000kWh</t>
  </si>
  <si>
    <t>Sở Công Thương</t>
  </si>
  <si>
    <t>THƯƠNG MẠI, DỊCH VỤ</t>
  </si>
  <si>
    <t>Tốc độ tăng trưởng ngành thương mại, dịch vụ</t>
  </si>
  <si>
    <t>11,7-12,3</t>
  </si>
  <si>
    <t>Tổng mức lưu chuyển hàng hoá bán lẻ xã hội</t>
  </si>
  <si>
    <t>Xuất nhập khẩu</t>
  </si>
  <si>
    <t>Xuất khẩu</t>
  </si>
  <si>
    <t>3.1.1</t>
  </si>
  <si>
    <t>Kim ngạch xuất khẩu</t>
  </si>
  <si>
    <t>Triệu USD</t>
  </si>
  <si>
    <t>Trong đó :</t>
  </si>
  <si>
    <t xml:space="preserve"> + Doanh nghiệp trong nước</t>
  </si>
  <si>
    <t xml:space="preserve"> -nt-  </t>
  </si>
  <si>
    <t xml:space="preserve"> + DN có vốn đầu tư  nước ngoài</t>
  </si>
  <si>
    <t>3.1.2</t>
  </si>
  <si>
    <t>Mặt hàng chủ yếu</t>
  </si>
  <si>
    <t xml:space="preserve"> + Gạo</t>
  </si>
  <si>
    <t>1000 tấn</t>
  </si>
  <si>
    <r>
      <t xml:space="preserve"> +</t>
    </r>
    <r>
      <rPr>
        <sz val="14"/>
        <rFont val="Times New Roman"/>
        <family val="1"/>
      </rPr>
      <t>Hạt điều nhân</t>
    </r>
  </si>
  <si>
    <t xml:space="preserve"> + Hàng may mặc</t>
  </si>
  <si>
    <t xml:space="preserve"> + Hàng Thủy sản chế biến</t>
  </si>
  <si>
    <t xml:space="preserve"> + Giày da</t>
  </si>
  <si>
    <t>Nhập khẩu</t>
  </si>
  <si>
    <t>3.2.1</t>
  </si>
  <si>
    <t>Kim ngạch nhập khẩu</t>
  </si>
  <si>
    <t xml:space="preserve"> + DN có vốn đầu tư nước ngoài</t>
  </si>
  <si>
    <t>3.2.2</t>
  </si>
  <si>
    <t xml:space="preserve"> + Máy móc thiết bị</t>
  </si>
  <si>
    <t xml:space="preserve"> + Nguyên vật liệu</t>
  </si>
  <si>
    <t>Chủ đầu tư: Sở Công thương</t>
  </si>
  <si>
    <t>(Ban hành kèm theo QĐ số 67/2009/QĐ-UBND ngày 08/12/2009 của UBND tỉnh)</t>
  </si>
  <si>
    <t>ĐVT: tỷ đồng</t>
  </si>
  <si>
    <t>Danh mục công trình</t>
  </si>
  <si>
    <t>Địa điểm xây dựng</t>
  </si>
  <si>
    <t>Kế hoạch vốn năm 2010</t>
  </si>
  <si>
    <t>THỰC HIỆN DỰ ÁN ( tỷ đồng)</t>
  </si>
  <si>
    <t>Cải tạo trụ sở làm việc Sở Công thương</t>
  </si>
  <si>
    <t>Sử dụng trong tổng vốn 4 tỷ 
sửa chữa trụ sở cơ quan QLNN</t>
  </si>
  <si>
    <t>Chủ đầu tư: Sở Xây dựng</t>
  </si>
  <si>
    <t>Ban hành kèm theo QĐ số 67/2009/QĐ-UBDN ngày 08/12/2009 của UBND tỉnh</t>
  </si>
  <si>
    <t xml:space="preserve"> ĐVT: tỷ đồng</t>
  </si>
  <si>
    <t xml:space="preserve">STT </t>
  </si>
  <si>
    <t xml:space="preserve">Ghi chú </t>
  </si>
  <si>
    <t xml:space="preserve">Tổng cộng </t>
  </si>
  <si>
    <t>Tân An</t>
  </si>
  <si>
    <t>Trụ sở Sở KH&amp;ĐT</t>
  </si>
  <si>
    <t>Nhà làm việc, kho lưu trữ BQL CKCN</t>
  </si>
  <si>
    <t xml:space="preserve">Sửa chữa trụ sở CLB Hưu trí </t>
  </si>
  <si>
    <t>Sửa chữa trụ sở các cơ quan QLNN</t>
  </si>
  <si>
    <t>Sửa chữa trụ sở Đảng ủy khối doanh nghiệp</t>
  </si>
  <si>
    <t>_</t>
  </si>
  <si>
    <t>Khu nhà ở và nhà công vụ Tỉnh ủy (gđ2)</t>
  </si>
  <si>
    <t>Khởi công mới</t>
  </si>
  <si>
    <t>Mở rộng trung tâm Đăng kiểm xe cơ giới</t>
  </si>
  <si>
    <t>Trụ sở Ban Quản lý dự án xây dựng</t>
  </si>
  <si>
    <t>Dự án chuyển tiếp</t>
  </si>
  <si>
    <t>THPT Lê Quý Đôn</t>
  </si>
  <si>
    <t>THPT Tân An</t>
  </si>
  <si>
    <t>THPT Đông Thạnh</t>
  </si>
  <si>
    <t>THPT Thủ Thừa</t>
  </si>
  <si>
    <t>TT GDTX tỉnh</t>
  </si>
  <si>
    <t>Trường TH KTKT</t>
  </si>
  <si>
    <t>THPT Mộc Hóa</t>
  </si>
  <si>
    <t>Trường Nuôi dạy trẻ khuyết tật</t>
  </si>
  <si>
    <t>THPT Bán công Tân Trụ</t>
  </si>
  <si>
    <t>9,00</t>
  </si>
  <si>
    <t>6,00</t>
  </si>
  <si>
    <t>7,00</t>
  </si>
  <si>
    <t>8,00</t>
  </si>
  <si>
    <t>Dự án khởi công mới</t>
  </si>
  <si>
    <t>Trường THPT Mỹ Lạc</t>
  </si>
  <si>
    <t>Trường THPT chuyên cấp tỉnh</t>
  </si>
  <si>
    <t xml:space="preserve">Trường TH Y tế </t>
  </si>
  <si>
    <t>Bệnh viện Thạnh Hóa</t>
  </si>
  <si>
    <t>Bệnh viện Hậu Nghĩa</t>
  </si>
  <si>
    <t>Bệnh viện Bến Lức</t>
  </si>
  <si>
    <t>Bệnh viện Đức Huệ</t>
  </si>
  <si>
    <t>Bệnh viện Tân Thạnh</t>
  </si>
  <si>
    <t>Bệnh viện Thủ Thừa</t>
  </si>
  <si>
    <t>Đức Hòa</t>
  </si>
  <si>
    <t>Mở rộng bệnh viện đa khoa huyện Cần Đước</t>
  </si>
  <si>
    <t>Trường dạy nghề Long An (trường CĐ nghề)</t>
  </si>
  <si>
    <t>Trung tâm GDTX Thạnh Hóa</t>
  </si>
  <si>
    <t>Trường dạy nghề Đức Hòa</t>
  </si>
  <si>
    <t>Mở rộng trung tâm Bảo trợ xã hội</t>
  </si>
  <si>
    <t>Trung tâm giới thiệu việc làm Long An</t>
  </si>
  <si>
    <t>Kè Bảo Định</t>
  </si>
  <si>
    <t>12,00</t>
  </si>
  <si>
    <t>10,50</t>
  </si>
  <si>
    <t>Dự án xây dựng kết cấu hạ tầng khu hành chính tỉnh</t>
  </si>
  <si>
    <t>Trụ sở Tỉnh đoàn</t>
  </si>
  <si>
    <t>Trụ sở Hội Văn học nghệ thuật</t>
  </si>
  <si>
    <t>Trung tâm Lưu trữ tỉnh</t>
  </si>
  <si>
    <t>Sửa chữa Hội LHPN tỉnh</t>
  </si>
  <si>
    <t>GPMB trường THPT chuyên cấp tỉnh</t>
  </si>
  <si>
    <t>TT. GDTX và KTTH-HN Vĩnh Hưng</t>
  </si>
  <si>
    <t>Trường THPT LẠc Tấn</t>
  </si>
  <si>
    <t>Trường THPT và THCS Bình Phong Thạnh</t>
  </si>
  <si>
    <t xml:space="preserve">THPH Mỹ Quý </t>
  </si>
  <si>
    <t>THPT Vĩnh Hưng (gđ 2)</t>
  </si>
  <si>
    <t>THCS và THPT Long Hựu Đông</t>
  </si>
  <si>
    <t>Bệnh viện Mộc Hóa (bệnh viện khu vực)</t>
  </si>
  <si>
    <t xml:space="preserve">Bệnh viện Cần Giuộc </t>
  </si>
  <si>
    <t>Nâng cấp, mở rộng bệnh viện huyện Cần Đước</t>
  </si>
  <si>
    <t>Nâng cấp, mở rộng bệnh viện huyện Châu Thành</t>
  </si>
  <si>
    <t>Nâng cấp, mở rộng bệnh viện huyện Tân Trụ</t>
  </si>
  <si>
    <t>5.350,00</t>
  </si>
  <si>
    <t>4.000,00</t>
  </si>
  <si>
    <t>GPMB</t>
  </si>
  <si>
    <t>100,00</t>
  </si>
  <si>
    <t>200,00</t>
  </si>
  <si>
    <t>6.800,00</t>
  </si>
  <si>
    <t>THPT Thủ Thừa (gđ 1)</t>
  </si>
  <si>
    <t>THPT Vĩnh Hưng</t>
  </si>
  <si>
    <t>Trường Chính trị</t>
  </si>
  <si>
    <t>Công viên TX Tân An</t>
  </si>
  <si>
    <t>Công viên phường 5</t>
  </si>
  <si>
    <t>Trường THPT Đức Huệ</t>
  </si>
  <si>
    <t>Trường THPT Cần Đước</t>
  </si>
  <si>
    <t>Trường THPT Cần Giuộc</t>
  </si>
  <si>
    <t>700,00</t>
  </si>
  <si>
    <t>500,00</t>
  </si>
  <si>
    <t>1.000,00</t>
  </si>
  <si>
    <t>900,00</t>
  </si>
  <si>
    <t>Trường THPT Nguyễn Hữu Thọ</t>
  </si>
  <si>
    <t>Trường dạy nghề Đồng Tháp Mười</t>
  </si>
  <si>
    <t>(trong tổng 4 tỷ đồng cho
 sửa chữa trụ sở  CQ QLNN)</t>
  </si>
  <si>
    <t>Sở Giáo dục - Đào tạo</t>
  </si>
  <si>
    <t>Chương trình mục tiêu quốc gia về GD - ĐT</t>
  </si>
  <si>
    <t>1.1</t>
  </si>
  <si>
    <t>Dự án phổ cập giáo dục (tiểu học, THCS và THPT)</t>
  </si>
  <si>
    <t>1.2</t>
  </si>
  <si>
    <t xml:space="preserve">Dự án đổi mới chương trình nội dung SGK  </t>
  </si>
  <si>
    <t>1.3</t>
  </si>
  <si>
    <t>Dự án đào tạo cán bộ tin học và đưa tin học vào nhà trường</t>
  </si>
  <si>
    <t>Đào tạo, tập huấn, bồi dưỡng nghiệp vụ nhằm ứng dụng CNTT để đổi mới phương pháp giảng dạy cho giáo viên dạy tin học trong các trường mầm non, phổ thông, giáo dục thường xuyên, trung cấp chuyên nghiệp, cao đẳng</t>
  </si>
  <si>
    <t>Mua sắm nâng cấp và trang bị thiết bị tin học cho phòng thí nghiệm, thực hành về CNTT phục vụ giảng dạy, học tập.</t>
  </si>
  <si>
    <t>Dạy tin học và ứng dụng CNTT để đổi mới  phương pháp dạy ở các cơ sở giáo dục và đào tạo</t>
  </si>
  <si>
    <t>1.4</t>
  </si>
  <si>
    <t>Dự án tăng cường CSVC trường sư phạm và bồi dưỡng giáo viên</t>
  </si>
  <si>
    <t>+Đào tạo, bồi dưỡng giáo viên</t>
  </si>
  <si>
    <t>1.5</t>
  </si>
  <si>
    <t>Dự án hỗ trợ giáo dục vùng khó khăn</t>
  </si>
  <si>
    <t>Hỗ trợ sửa chữa, cải tạo, chống xuống cấp các trường vùng có nhiều khó khăn</t>
  </si>
  <si>
    <t>Tăng cường thiết bị dạy và học cho các trường vùng khó khăn</t>
  </si>
  <si>
    <t>1.6</t>
  </si>
  <si>
    <t>Dự án tăng cường CSVC các trường học</t>
  </si>
  <si>
    <t>Xây nhà vệ sinh, hàng rào, phòng học, ký túc xá, nhà công vụ, nhà tập đa năng, sửa chữa nâng cấp phòng học, phòng bộ môn cho các trường THPT, TTGDTX-KTTH</t>
  </si>
  <si>
    <t>Mua sắm bổ sung thiết bị dạy và học cho các cấp học theo hướng chuẩn hóa.</t>
  </si>
  <si>
    <t>Sở Y tế</t>
  </si>
  <si>
    <t xml:space="preserve"> Chương trình mục tiêu quốc gia DS - KHHGĐ</t>
  </si>
  <si>
    <t>Dự án truyền thông, giáo dục thay đổi hành vi</t>
  </si>
  <si>
    <t xml:space="preserve">Dự án nâng cao chất lượng dịch vụ KHHGĐ </t>
  </si>
  <si>
    <t>Dự án bảo đảm hậu cần và đẩy mạnh tiếp thị xã hội các phương tiên tránh thai</t>
  </si>
  <si>
    <t>Dự án nâng cao năng lực quản lý, điều hành và tổ chức thực hiện chương trình</t>
  </si>
  <si>
    <t>Dự án nâng cao chất lượng thông tin chuyên ngành DS-KHHGĐ</t>
  </si>
  <si>
    <t>Dự án thử nghiệm, mở rộng một số mô hình, giải pháp can thiệp, góp phần nâng cao chất lượng dân số VN</t>
  </si>
  <si>
    <t xml:space="preserve"> Phòng chống một số bệnh xã hội, bệnh dịch nguy hiểm và HIV/AIDS</t>
  </si>
  <si>
    <t>Dự án phòng, chống lao</t>
  </si>
  <si>
    <t>Dự án  phòng, chống phong</t>
  </si>
  <si>
    <t>2.3</t>
  </si>
  <si>
    <t>Dự án  phòng, chống sốt rét</t>
  </si>
  <si>
    <t>2.4</t>
  </si>
  <si>
    <t>Dự án phòng, chống HIV/AIDS</t>
  </si>
  <si>
    <t>2.5</t>
  </si>
  <si>
    <t>Dự án phòng, chống SDD trẻ em</t>
  </si>
  <si>
    <t>2.6</t>
  </si>
  <si>
    <t>Dự án bảo vệ sức khỏe tâm thần công đồng</t>
  </si>
  <si>
    <t>2.7</t>
  </si>
  <si>
    <t>Dự án tiêm chủng mở rộng</t>
  </si>
  <si>
    <t>2.8</t>
  </si>
  <si>
    <t>Dự án dân quân y kết hợp</t>
  </si>
  <si>
    <t>2.9</t>
  </si>
  <si>
    <t>Dự án phòng chống bệnh đái tháo đường</t>
  </si>
  <si>
    <t>2.10</t>
  </si>
  <si>
    <t>Dự án phòng, chống bệnh sốt xuất huyết</t>
  </si>
  <si>
    <t>Dự án nâng cao năng lực quản lý chất lượng vệ sinh ATTP ở Việt Nam</t>
  </si>
  <si>
    <t>Dự án thông tin giáo dục truyền thông đảm bảo chất lượng vệ sinh ATTP</t>
  </si>
  <si>
    <t>Dự án tăng cường năng lực kiểm nghiệm chất lượng VSATTP, xây dựng hệ thống giám sát ngộ độc thực phẩm, các bệnh truyền qua đường thực phẩm</t>
  </si>
  <si>
    <t>3.4</t>
  </si>
  <si>
    <t>Dự án đảm bảo VSATTP thức ăn đường phố</t>
  </si>
  <si>
    <t>Trung tâm Y tế dự phòng tỉnh</t>
  </si>
  <si>
    <t>Nước sạch cho Trung tâm Y tế dự phòng (hoạt động sự nghiệp)</t>
  </si>
  <si>
    <t>Sở Lao động - Thương binh - Xã hội</t>
  </si>
  <si>
    <t>Chương trình mục tiêu quốc gia giảm nghèo</t>
  </si>
  <si>
    <t>Dự án dạy nghề cho người nghèo</t>
  </si>
  <si>
    <t>Đào tạo, tập huấn cán bộ giảm nghèo Sở LĐ-TB-XH</t>
  </si>
  <si>
    <t>Hoạt động truyền thông</t>
  </si>
  <si>
    <t>Hoạt động giám sát, đánh giá</t>
  </si>
  <si>
    <t>Chương trình mục tiêu quốc gia GD - ĐT</t>
  </si>
  <si>
    <t>Dự án tăng cường năng lực đào tạo nghề</t>
  </si>
  <si>
    <t>2.1.1</t>
  </si>
  <si>
    <t>Trường trọng điểm: Trường Cao đẳng nghề Long An</t>
  </si>
  <si>
    <t xml:space="preserve">    '+ Trong đó hỗ trợ xây dựng</t>
  </si>
  <si>
    <t>2.1.2</t>
  </si>
  <si>
    <t>Trường khó khăn: Trường Trung cấp nghề Đồng Tháp Mười</t>
  </si>
  <si>
    <t>2.1.3</t>
  </si>
  <si>
    <t>Cơ sở dạy nghề khác: Trường Trung cấp nghề Đức Hòa</t>
  </si>
  <si>
    <t>2.1.4</t>
  </si>
  <si>
    <t>Trung tâm dạy nghề huyện Đức Huệ</t>
  </si>
  <si>
    <t>2.1.5</t>
  </si>
  <si>
    <t>Trung tâm dạy nghề huyện Vĩnh Hưng</t>
  </si>
  <si>
    <t>Dự án đào tạo nghề cho đối tượng đặc thù (lao động nông thôn, người tàn tật)</t>
  </si>
  <si>
    <t>Giám sát, đánh giá</t>
  </si>
  <si>
    <t>Chương trình mục tiêu quốc gia về việc làm</t>
  </si>
  <si>
    <t>Dự án hỗ trợ phát triển thị trường lao động</t>
  </si>
  <si>
    <t>Hoạt động nâng cao năng lực quản lý lao động, việc làm (tập huấn cơ sở dữ liệu)</t>
  </si>
  <si>
    <t>Tập huấn cán bộ làm công tác việc làm</t>
  </si>
  <si>
    <t>CHƯƠNG TRÌNH DÂN SỐ VÀ KẾ HOẠCH HOÁ GIA ĐÌNH</t>
  </si>
  <si>
    <t>CHỈ TIÊU</t>
  </si>
  <si>
    <t>Mức giảm tỷ lệ sinh của dân số</t>
  </si>
  <si>
    <r>
      <t>%</t>
    </r>
    <r>
      <rPr>
        <b/>
        <vertAlign val="subscript"/>
        <sz val="14"/>
        <rFont val="Times New Roman"/>
        <family val="1"/>
      </rPr>
      <t>0</t>
    </r>
  </si>
  <si>
    <t>0,2-0,3</t>
  </si>
  <si>
    <t>Trong đó:</t>
  </si>
  <si>
    <r>
      <t>%</t>
    </r>
    <r>
      <rPr>
        <vertAlign val="subscript"/>
        <sz val="14"/>
        <rFont val="Times New Roman"/>
        <family val="1"/>
      </rPr>
      <t>0</t>
    </r>
  </si>
  <si>
    <t>"</t>
  </si>
  <si>
    <t>Huyện  Thủ Thừa</t>
  </si>
  <si>
    <t>Mức giảm tỷ lệ sinh con thứ ba trở lên</t>
  </si>
  <si>
    <t>Số người mới sử dụng biện pháp tránh thai</t>
  </si>
  <si>
    <t>người</t>
  </si>
  <si>
    <t>SỰ NGHIỆP Y TẾ</t>
  </si>
  <si>
    <t>Chương trình mục tiêu quốc gia</t>
  </si>
  <si>
    <t xml:space="preserve"> - Trạm y tế xã có bác sỹ</t>
  </si>
  <si>
    <t xml:space="preserve"> - Số dân được bảo vệ phòng chống sốt rét</t>
  </si>
  <si>
    <t>1000 người</t>
  </si>
  <si>
    <t xml:space="preserve"> - Số lượt bệnh nhân được điều trị bệnh sốt rét</t>
  </si>
  <si>
    <t>bệnh nhân</t>
  </si>
  <si>
    <t xml:space="preserve"> - Tỷ lệ bệnh nhân được điều trị khỏi bệnh lao</t>
  </si>
  <si>
    <t>&gt; 85</t>
  </si>
  <si>
    <t xml:space="preserve"> - Số người được khám để phát hiện bệnh phong  </t>
  </si>
  <si>
    <t>1000 dân</t>
  </si>
  <si>
    <t xml:space="preserve"> - Tỷ lệ bệnh nhân nhiễm HIV được chăm sóc, quản lý, tư vấn</t>
  </si>
  <si>
    <t xml:space="preserve"> - Tỷ lệ trẻ em dưới 01 tuổi tiêm chủng đủ 7 loại vacxin</t>
  </si>
  <si>
    <t xml:space="preserve"> &gt; 96</t>
  </si>
  <si>
    <t xml:space="preserve"> - Tỷ lệ suy dinh dưỡng trẻ em cân nặng theo tuổi</t>
  </si>
  <si>
    <t xml:space="preserve"> - Số xã được triển khai dự án bảo vệ sức khoẻ tâm thần cộng đồng</t>
  </si>
  <si>
    <t>xã</t>
  </si>
  <si>
    <t xml:space="preserve"> - Số bệnh nhân tâm thần được chữa ổn định</t>
  </si>
  <si>
    <t xml:space="preserve"> - Công trình được hỗ trợ đầu tư y tế địa phương</t>
  </si>
  <si>
    <t>công trình</t>
  </si>
  <si>
    <t xml:space="preserve"> - Số dân tối đa bị ngộ độc thực phẩm trên 100.000 dân</t>
  </si>
  <si>
    <t>dân/100.000 dân</t>
  </si>
  <si>
    <t>Tổng số giường  bệnh viện</t>
  </si>
  <si>
    <t>Giường</t>
  </si>
  <si>
    <t>Giường tăng mới trong năm</t>
  </si>
  <si>
    <t>Trong đó: Bệnh viện tỉnh</t>
  </si>
  <si>
    <t xml:space="preserve">Sở Văn hoá Thể thao và Du lịch </t>
  </si>
  <si>
    <t>SỰ NGHIỆP THỂ DỤC THỂ THAO</t>
  </si>
  <si>
    <t xml:space="preserve">Tỷ lệ người tham gia luyện tập TDTT thường xuyên </t>
  </si>
  <si>
    <t>Số gia đình công nhận gia đình thể thao</t>
  </si>
  <si>
    <t>Học sinh đạt tiêu chuẩn rèn luyện thân thể</t>
  </si>
  <si>
    <t>Tỷ lệ trường đạt giáo dục thể chất</t>
  </si>
  <si>
    <t xml:space="preserve"> + Trường cấp I</t>
  </si>
  <si>
    <t xml:space="preserve"> + Trường cấp II</t>
  </si>
  <si>
    <t xml:space="preserve"> + Trường cấp III</t>
  </si>
  <si>
    <t>Sở Lao động-TBXH</t>
  </si>
  <si>
    <t>CHƯƠNG TRÌNH GIẢM NGHÈO VÀ VIỆC LÀM</t>
  </si>
  <si>
    <t>Giảm hộ nghèo</t>
  </si>
  <si>
    <t>Hộ</t>
  </si>
  <si>
    <t>+ Thành phố Tân An</t>
  </si>
  <si>
    <t>+ Huyện Tân Hưng</t>
  </si>
  <si>
    <t>+ Huyện Vĩnh Hưng</t>
  </si>
  <si>
    <t>+ Huyện Mộc Hoá</t>
  </si>
  <si>
    <t>+ Huyện Tân Thạnh</t>
  </si>
  <si>
    <t>+ Huyện Thạnh Hoá</t>
  </si>
  <si>
    <t>+ Huyện Đức Huệ</t>
  </si>
  <si>
    <t>+ Huyện Đức Hoà</t>
  </si>
  <si>
    <t>+ HuyệnThủ Thừa</t>
  </si>
  <si>
    <t>+ Huyện  Bến Lức</t>
  </si>
  <si>
    <t>+ Huyện Châu Thành</t>
  </si>
  <si>
    <t>+ Huyện Tân Trụ</t>
  </si>
  <si>
    <t>+ Huyện Cần Đước</t>
  </si>
  <si>
    <t>+ Huyện Cần Giuộc</t>
  </si>
  <si>
    <t>Số lượng lao động được giải quyết việc làm</t>
  </si>
  <si>
    <t>Người</t>
  </si>
  <si>
    <t>Trong đó: Từ quỹ Quốc gia về việc làm</t>
  </si>
  <si>
    <t>Tỷ lệ lao động qua đào tạo</t>
  </si>
  <si>
    <t>2010: 50%</t>
  </si>
  <si>
    <t xml:space="preserve">Trong đó: tỷ lệ lao động qua đào tạo nghề </t>
  </si>
  <si>
    <t>2010: 30%</t>
  </si>
  <si>
    <t>IV</t>
  </si>
  <si>
    <t>Tỷ lệ hộ nghèo cuối năm (chuẩn nghèo của tỉnh)</t>
  </si>
  <si>
    <t>Sở Giáo dục -Đào tạo</t>
  </si>
  <si>
    <t>SỰ NGHIỆP PHÁT TRIỂN GIÁO DỤC</t>
  </si>
  <si>
    <t>Tỷ lệ huy động trẻ 5 tuổi ra lớp mẫu giáo</t>
  </si>
  <si>
    <t>Tỷ lệ huy động trẻ 3-5 tuổi đi học mẫu giáo</t>
  </si>
  <si>
    <t>Tỷ lệ học sinh đi học đúng độ tuổi:</t>
  </si>
  <si>
    <t>Tiểu học</t>
  </si>
  <si>
    <t>Trung học cơ sở</t>
  </si>
  <si>
    <t>Trung học phổ thông</t>
  </si>
  <si>
    <t>Tổng số học sinh đầu năm học</t>
  </si>
  <si>
    <t>Học sinh</t>
  </si>
  <si>
    <t xml:space="preserve"> + Mẫu giáo</t>
  </si>
  <si>
    <t xml:space="preserve"> + Tiểu học</t>
  </si>
  <si>
    <t xml:space="preserve"> + Trung học cơ sở</t>
  </si>
  <si>
    <t xml:space="preserve"> + Trung học phổ thông</t>
  </si>
  <si>
    <t>Sở Văn hóa - Thể thao - Du lịch</t>
  </si>
  <si>
    <t xml:space="preserve"> Chương trình mục tiêu quốc gia về Văn hóa  </t>
  </si>
  <si>
    <t>Dự án chống xuống cấp và tôn tạo di tích lịch sử</t>
  </si>
  <si>
    <t>Di tích chùa Phước Lâm</t>
  </si>
  <si>
    <t>Di tích đình Vĩnh Phong</t>
  </si>
  <si>
    <t>Các địa điểm thuộc căn cứ Bình Thành</t>
  </si>
  <si>
    <t>Di tích nhà và lò gạch Võ Công Tồn</t>
  </si>
  <si>
    <t xml:space="preserve">Dự án sưu tầm và bảo tồn các giá trị văn hóa phi vật thể tiêu biểu của các dân tộc Việt Nam </t>
  </si>
  <si>
    <t>1. Bảo tồn văn hóa ẩm thực khu vực Đồng Tháp Mười ở Long An</t>
  </si>
  <si>
    <t>Dự án tăng cường đầu tư xây dựng, phát triển hệ thống thiết chế văn hóa thông tin cơ sở vùng sâu, vùng xa</t>
  </si>
  <si>
    <t>Trang thiết bị nhà văn hóa huyện</t>
  </si>
  <si>
    <t>Trang thiết bị nhà văn hóa xã</t>
  </si>
  <si>
    <t>Trang thiết bị đội thông tin lưu động huyện</t>
  </si>
  <si>
    <t xml:space="preserve">Trang thiết bị làng văn hóa </t>
  </si>
  <si>
    <t>Hỗ trợ xây dựng nhà văn hóa xã</t>
  </si>
  <si>
    <t>Hỗ trợ xây dựng TCVH làng, bản, thôn</t>
  </si>
  <si>
    <t>Đào tạo cán bộ</t>
  </si>
  <si>
    <t>Dự án củng cố và phát triển hệ thống thư viện công đồng</t>
  </si>
  <si>
    <t xml:space="preserve"> - Cấp sách thư viện tỉnh</t>
  </si>
  <si>
    <t xml:space="preserve"> - Cấp sách thư viện huyện</t>
  </si>
  <si>
    <t>Dự án nâng cao năng lực phổ biến phim; đào tạo nâng cao trình độ sử dụng công nghệ hiện đại trong sản xuất và phổ biến phim ở vùng sâu, vùng xa</t>
  </si>
  <si>
    <t xml:space="preserve"> - Máy chiếu 100 inches</t>
  </si>
  <si>
    <t>Sở Kế hoạch và Đầu tư</t>
  </si>
  <si>
    <t>CHƯƠNG TRÌNH MỤC TIÊU QUỐC GIA, CHƯƠNG TRÌNH 135</t>
  </si>
  <si>
    <t>Chương trình 135</t>
  </si>
  <si>
    <t>Dự án đào tạo nâng cao chất lượng cán bộ</t>
  </si>
  <si>
    <t>Chủ đầu tư : Sở Tài chính</t>
  </si>
  <si>
    <t>THỰC HIỆN DỰ ÁN (tỷ đồng)</t>
  </si>
  <si>
    <t>Sử dụng nguồn vốn tổng ứng dụng
 CNTT trong các cơ quan QLNN 3,5 tỷ đồng</t>
  </si>
  <si>
    <t>Địa điểm
 xây dựng</t>
  </si>
  <si>
    <t>Chủ đầu tư : Sở Kế hoạch và Đầu tư</t>
  </si>
  <si>
    <t>Ứng dụng CNTT trong các cơ quan QLNN 
_ Sở Kế hoạch và Đầu tư</t>
  </si>
  <si>
    <t>Chủ đầu tư : Sở Văn hóa - Thể thao và Du lịch</t>
  </si>
  <si>
    <t>38,50</t>
  </si>
  <si>
    <t>37,00</t>
  </si>
  <si>
    <t>THANH TOÁN KLNT ( triệu đồng)</t>
  </si>
  <si>
    <t>Khu du lịch sinh thái Làng nổi Tân Lập</t>
  </si>
  <si>
    <t>Di tích Vàm Nhật Tảo</t>
  </si>
  <si>
    <t>Khu công viên tượng đài</t>
  </si>
  <si>
    <t>Di tích lịch sử cách mạng Bình Thành</t>
  </si>
  <si>
    <t>Di tích nhà Tổng Thận</t>
  </si>
  <si>
    <r>
      <t xml:space="preserve">Di tích Nguyễn Thông </t>
    </r>
    <r>
      <rPr>
        <sz val="9"/>
        <rFont val="Times New Roman"/>
        <family val="1"/>
      </rPr>
      <t>(hàng rào + san lấp mặt bằng)</t>
    </r>
  </si>
  <si>
    <t>Di tích lịch sử Đức Hòa (gđ 2)</t>
  </si>
  <si>
    <t>Nhà lưu niệm Nguyễn Hữu Thọ</t>
  </si>
  <si>
    <t>Trường nghiệp vụ thể dục thể thao</t>
  </si>
  <si>
    <t>Nhà ở vận động viên</t>
  </si>
  <si>
    <t>Di tích lịch sử nhà thuốc Minh Xuân Đường</t>
  </si>
  <si>
    <t>Trung tâm tập luyện, sinh hoạt đoàn xiếc và
 cải lương Long An</t>
  </si>
  <si>
    <t>Di tích lịch sử ngã tư Rạch Kiến</t>
  </si>
  <si>
    <t>Di tích miễu ông Bần Quỳ</t>
  </si>
  <si>
    <t>Cải tạo, nâng cấp Bảo tàng Long An</t>
  </si>
  <si>
    <t>Đề cương Nhà bảo tàng Long An</t>
  </si>
  <si>
    <t>Căn cứ xứ ủy Nam bộ</t>
  </si>
  <si>
    <t>Sân tập phụ TDTT</t>
  </si>
  <si>
    <t>13,00</t>
  </si>
  <si>
    <t>1.200,00</t>
  </si>
  <si>
    <t>Kế hoạch 
vốn năm
 2010</t>
  </si>
  <si>
    <t>Trụ sở tập và nhà ở đoàn xiếc, đoàn 
cải lương Long An</t>
  </si>
  <si>
    <t>Chủ đầu tư : Trường dạy nghề Đồng Tháp Mười</t>
  </si>
  <si>
    <t xml:space="preserve">Mộc Hóa </t>
  </si>
  <si>
    <t>Chủ đầu tư : Sở Lao động - Thương binh và Xã hội</t>
  </si>
  <si>
    <t>CBĐT và CBTHDA (triệu đồng</t>
  </si>
  <si>
    <t>Thiết bị dạy nghề trường ĐTM</t>
  </si>
  <si>
    <t>Mở rộng và chỉnh trang nghĩa trang LS tỉnh</t>
  </si>
  <si>
    <t>Trường dạy nghề Bến Lức</t>
  </si>
  <si>
    <t>Hệ thống thông tin quản lý Sở LĐ-TB&amp;XH</t>
  </si>
  <si>
    <t>600,00</t>
  </si>
  <si>
    <t>Chủ đầu tư : Sở Y tế</t>
  </si>
  <si>
    <t>Khoa Ung bướu BVĐK tỉnh</t>
  </si>
  <si>
    <t xml:space="preserve">Tin học hóa QLNN Sở Y tế </t>
  </si>
  <si>
    <t>Thiết bị y tế tỉnh, huyện</t>
  </si>
  <si>
    <t>Bệnh viện Nguyễn Văn Tuyên
 (nâng cấp + mở rộng)</t>
  </si>
  <si>
    <t>TT. Y tế dự phòng huyện Bến Lức</t>
  </si>
  <si>
    <t>TT. Y tế dự phòng huyện Tân Hưng</t>
  </si>
  <si>
    <t>TT. Y tế dự phòng huyện Tân Thạnh</t>
  </si>
  <si>
    <t xml:space="preserve">TT. Y tế dự phòng huyện Thạnh Hóa </t>
  </si>
  <si>
    <t>TT. Y tế dự phòng huyện Châu Thành</t>
  </si>
  <si>
    <t>TT. Y tế dự phòng huyện Cần Giuộc</t>
  </si>
  <si>
    <t>TT. Y tế dự phòng Tp. Tân An</t>
  </si>
  <si>
    <t>Bệnh viện tâm thần</t>
  </si>
  <si>
    <t>Bệnh viện sản nhi</t>
  </si>
  <si>
    <t>Trung tâm Phòng chống HIV/ AIDS</t>
  </si>
  <si>
    <t>Sửa chữa, cải tạo TT. Y tế dự phòng tỉnh</t>
  </si>
  <si>
    <t>Cải tạo, mở rộng BV Lao &amp; Bệnh phổi</t>
  </si>
  <si>
    <t>Cải tạo, nâng cấp BV Y học cổ truyền</t>
  </si>
  <si>
    <t>Bệnh viện Nguyễn Văn Tuyên (cải tạo)</t>
  </si>
  <si>
    <t>Máy chụp cắt lát 16 lớp</t>
  </si>
  <si>
    <t>Bệnh viện Y học cổ truyền</t>
  </si>
  <si>
    <t xml:space="preserve">Bến Lức </t>
  </si>
  <si>
    <t>14,50</t>
  </si>
  <si>
    <t>1.400,00</t>
  </si>
  <si>
    <t>1.100,00</t>
  </si>
  <si>
    <t>400,00</t>
  </si>
  <si>
    <t>Chủ đầu tư : Sở Giáo dục và Đào tạo</t>
  </si>
  <si>
    <t>Hỗ trợ xây dựng trường đạt chuẩn
+ Mua sắm trang thiết bị</t>
  </si>
  <si>
    <t>Hôc trợ máy tính trường học</t>
  </si>
  <si>
    <t>Hỗ trợ đối ứng ODA</t>
  </si>
  <si>
    <t>33,00</t>
  </si>
  <si>
    <t>30,00</t>
  </si>
  <si>
    <t>(trong tổng KH 25 tỷ hỗ trợ trường đạt chuẩn)</t>
  </si>
  <si>
    <t>1. Công trình TW hỗ trợ</t>
  </si>
  <si>
    <t>2. Công trình kêu gọi đầu tư (BOT)</t>
  </si>
  <si>
    <t>Mở rộng ĐT 830</t>
  </si>
  <si>
    <t>3. Công trình nâng cấp tỉnh lộ và các cầu</t>
  </si>
  <si>
    <t>4. Công trình ngoài khu công nghiệp</t>
  </si>
  <si>
    <t xml:space="preserve">5. Chỉnh trang đô thị </t>
  </si>
  <si>
    <t>6. Công trình phát triển kinh tế (NNNT)</t>
  </si>
  <si>
    <t>Đường qua KCN Đức Hòa 2 - 3</t>
  </si>
  <si>
    <t xml:space="preserve">Đường Thạnh Đức - Vàm Thủ Đoàn </t>
  </si>
  <si>
    <t>ĐT 832</t>
  </si>
  <si>
    <t>Đường Thuận Đạo</t>
  </si>
  <si>
    <t>Trùng tu HL 12</t>
  </si>
  <si>
    <t>ĐT 827 A (đoạn cuối)</t>
  </si>
  <si>
    <t xml:space="preserve">ĐT 827 B (trùng tu)  </t>
  </si>
  <si>
    <t>ĐT 838</t>
  </si>
  <si>
    <t>ĐT 839</t>
  </si>
  <si>
    <t>ĐT 833 (từ thị trấn đến cuối tuyến)</t>
  </si>
  <si>
    <t>ĐT 831 (đoạn qua thị trấn Vĩnh Hưng)</t>
  </si>
  <si>
    <t>ĐT 836</t>
  </si>
  <si>
    <t>Cầu BoBo</t>
  </si>
  <si>
    <t>Đường cặp kênh Bảy Thước</t>
  </si>
  <si>
    <t>Vốn đối ứng ODA (ĐT 835 B)</t>
  </si>
  <si>
    <t>Cầu Vàm Thủ Đoàn</t>
  </si>
  <si>
    <t>Cầu Hùng Vương</t>
  </si>
  <si>
    <t>Cầu Kênh 28</t>
  </si>
  <si>
    <t>ĐT 831(Tân Hưng - Tân Phước) và 02 cầu</t>
  </si>
  <si>
    <t>Đường Mỹ Yên - Tân Bửu</t>
  </si>
  <si>
    <t>Tuyến ĐT 831 (đoạn Vĩnh Bình - Long Khốt; 
cầu 79 và 05 cầu đoạn Vĩnh Hưng - Tân Hưng</t>
  </si>
  <si>
    <t>Tuyến QL 62 (cầu 79) - Tân Hưng</t>
  </si>
  <si>
    <t>Tuyến Bình Đức - Bình Hòa Nam</t>
  </si>
  <si>
    <t>Tuyến Thủ Thừa - Bình Thành</t>
  </si>
  <si>
    <t>Vĩnh Hưng - Tân Hưng</t>
  </si>
  <si>
    <t>Mộc Hóa - Tân Hưng</t>
  </si>
  <si>
    <t xml:space="preserve">Thủ Thừa - Đức Huệ
</t>
  </si>
  <si>
    <t>Tuyến Bến Lức (QL 1) - Tân Tập
 (HL 16 và HL 19)</t>
  </si>
  <si>
    <t xml:space="preserve">Tuyến Hòa Khánh - Bình Thành </t>
  </si>
  <si>
    <t>Tuyến Thủ Thừa - QL 1A - Tân Trụ - 
Châu Thành - kết nối với đường Cần Đước - Chợ Gạo(đường Bà Phổ, ĐT 833 nối với 
đường Cần Đước - Chợ Gạo</t>
  </si>
  <si>
    <t>Mở rộng QL 62(đường cao tốc - Tp. Tân An)</t>
  </si>
  <si>
    <t>Đường Cần Đước - Chợ Gạo - Tiền Giang</t>
  </si>
  <si>
    <t xml:space="preserve">Bến Lức - Cần Đước - Cần Giuộc
</t>
  </si>
  <si>
    <t>Tp. Tân An</t>
  </si>
  <si>
    <t>Bến Lức 
- Đức Hòa</t>
  </si>
  <si>
    <t>ĐT 827 A (đoạn đầu)</t>
  </si>
  <si>
    <t>ĐT 825 (Đức Hòa - Hòa Khánh)</t>
  </si>
  <si>
    <t>Cầu Triêm Đức (ĐT 833)</t>
  </si>
  <si>
    <t>Cầu Nhật Tảo (ĐT 832)</t>
  </si>
  <si>
    <t>Nâng cấp ĐT 824</t>
  </si>
  <si>
    <t>Cầu An Thạnh (ĐT 830)</t>
  </si>
  <si>
    <t>Cầu Ông Chuồng (HL 12)</t>
  </si>
  <si>
    <t>Các cầu trên ĐT 829</t>
  </si>
  <si>
    <t>Cầu An Hòa</t>
  </si>
  <si>
    <t>Các cầu trên tuyến ĐT 827 A</t>
  </si>
  <si>
    <t>ĐT 822 (Tân Mỹ - Tân Thái)</t>
  </si>
  <si>
    <t xml:space="preserve">Đức Hòa </t>
  </si>
  <si>
    <t>Đường Long Hậu - Tân Tập</t>
  </si>
  <si>
    <t>Thoát nước ngang QL 1</t>
  </si>
  <si>
    <t>Đường Ấp 3 - Long Hậu</t>
  </si>
  <si>
    <t>Đường gom QL 1</t>
  </si>
  <si>
    <t>Đường cặp kênh Thầy Cai (ĐT 823 - ĐT 822)</t>
  </si>
  <si>
    <t>Bến Lức - Thủ Thừa - Tân An</t>
  </si>
  <si>
    <t>Đức Hòa - Đức Huệ</t>
  </si>
  <si>
    <t>Thủ Thừa - Tân Trụ  - Châu Thành</t>
  </si>
  <si>
    <t>Chủ đầu tư : Sở Giao thông Vận tải</t>
  </si>
  <si>
    <t>Đức Hoà</t>
  </si>
  <si>
    <t>Đường Hùng Vương nối dài P.2 và P.6 (đoạn 300 m)</t>
  </si>
  <si>
    <t>Đường chui qua cầu Tân An</t>
  </si>
  <si>
    <t>Đường Nguyễn Thái Bình</t>
  </si>
  <si>
    <t>Bến xe khách Long An</t>
  </si>
  <si>
    <t xml:space="preserve">Nhà làm việc TT KĐ CLCT GT </t>
  </si>
  <si>
    <t>Đường phía bắc kênh Thủ Thừa (nối đường Thủ Thừa
 - Mương Khai đến đường Vàm Thủ - Bình Hòa Tây</t>
  </si>
  <si>
    <t>Đường lộ Ấp 2 - Long Thành</t>
  </si>
  <si>
    <t>HL 16B</t>
  </si>
  <si>
    <t>Đường vào huyện mới tách từ huyện Mộc Hóa</t>
  </si>
  <si>
    <t>7. Đường tuần tra biên giới</t>
  </si>
  <si>
    <t>Đường vào đồn biên phòng 869</t>
  </si>
  <si>
    <t>2.500,00</t>
  </si>
  <si>
    <t>Cầu Rạch Gốc</t>
  </si>
  <si>
    <t>Cầu Thủ Độ</t>
  </si>
  <si>
    <t>ĐT 830</t>
  </si>
  <si>
    <t xml:space="preserve">ĐT 833  </t>
  </si>
  <si>
    <t>ĐT 835</t>
  </si>
  <si>
    <t>ĐT 824</t>
  </si>
  <si>
    <t>Cầu Rạch Đào</t>
  </si>
  <si>
    <t>Cầu Rạch Chanh</t>
  </si>
  <si>
    <t>Cầu Thủ Thừa</t>
  </si>
  <si>
    <t>Trùng tu ĐT 825</t>
  </si>
  <si>
    <t>Vỉa hè Long Định - Long Cang</t>
  </si>
  <si>
    <t>Láng nhựa Rạch Chanh - Long Định</t>
  </si>
  <si>
    <t>Đường Nguyễn Trung Trực</t>
  </si>
  <si>
    <t>Đường Phan Văn Mảng (HL 16)</t>
  </si>
  <si>
    <t>ĐT 839 (đoạn đến nghĩa trang liệt sỹ)</t>
  </si>
  <si>
    <t>ĐT 829 (láng nhựa)</t>
  </si>
  <si>
    <t xml:space="preserve">Đường cặp kênh Thầy Cai  </t>
  </si>
  <si>
    <t>ĐT 825 (Tân Mỹ - Cầu Quan)</t>
  </si>
  <si>
    <t>Cầu Ông Hiếu (HL 12)</t>
  </si>
  <si>
    <t>Chương trình mục tiêu quốc gia vệ sinh an toàn thực phẩm</t>
  </si>
  <si>
    <t>Ký túc xá trường dạy nghề ĐTM</t>
  </si>
  <si>
    <t>Tin học quản lý nhà nước Sở Tài chính</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</si>
</sst>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_-* #,##0.0_-;_-* #,##0.0\-;_-* &quot;-&quot;??_-;_-@_-"/>
    <numFmt numFmtId="178" formatCode="_-* #,##0_-;_-* #,##0\-;_-* &quot;-&quot;??_-;_-@_-"/>
    <numFmt numFmtId="179" formatCode="_(* #,##0.0_);_(* \(#,##0.0\);_(* &quot;-&quot;??_);_(@_)"/>
    <numFmt numFmtId="180" formatCode="_(* #,##0_);_(* \(#,##0\);_(* &quot;-&quot;??_);_(@_)"/>
    <numFmt numFmtId="181" formatCode="_(* #,##0.0_);_(* \(#,##0.0\);_(* &quot;-&quot;?_);_(@_)"/>
    <numFmt numFmtId="182" formatCode="0.0%"/>
    <numFmt numFmtId="183" formatCode="_(&quot;$&quot;* #,##0.000_);_(&quot;$&quot;* \(#,##0.000\);_(&quot;$&quot;* &quot;-&quot;??_);_(@_)"/>
    <numFmt numFmtId="184" formatCode="_(&quot;$&quot;* #,##0.0000_);_(&quot;$&quot;* \(#,##0.0000\);_(&quot;$&quot;* &quot;-&quot;??_);_(@_)"/>
    <numFmt numFmtId="185" formatCode="_(&quot;$&quot;* #,##0.0_);_(&quot;$&quot;* \(#,##0.0\);_(&quot;$&quot;* &quot;-&quot;??_);_(@_)"/>
    <numFmt numFmtId="186" formatCode="_(&quot;$&quot;* #,##0_);_(&quot;$&quot;* \(#,##0\);_(&quot;$&quot;* &quot;-&quot;??_);_(@_)"/>
    <numFmt numFmtId="187" formatCode="_(&quot;$&quot;* #,##0.000_);_(&quot;$&quot;* \(#,##0.000\);_(&quot;$&quot;* &quot;-&quot;???_);_(@_)"/>
    <numFmt numFmtId="188" formatCode="_(&quot;$&quot;* #,##0.0000_);_(&quot;$&quot;* \(#,##0.0000\);_(&quot;$&quot;* &quot;-&quot;????_);_(@_)"/>
    <numFmt numFmtId="189" formatCode="0.000000000"/>
    <numFmt numFmtId="190" formatCode="0.0000000000"/>
    <numFmt numFmtId="191" formatCode="#,##0.0000000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_(* #,##0.000_);_(* \(#,##0.000\);_(* &quot;-&quot;??_);_(@_)"/>
    <numFmt numFmtId="200" formatCode="_(* #,##0.0000_);_(* \(#,##0.0000\);_(* &quot;-&quot;??_);_(@_)"/>
    <numFmt numFmtId="201" formatCode="#,##0;[Red]#,##0"/>
    <numFmt numFmtId="202" formatCode="#,##0.00;[Red]#,##0.00"/>
    <numFmt numFmtId="203" formatCode="_(* #,##0.000_);_(* \(#,##0.000\);_(* &quot;-&quot;???_);_(@_)"/>
    <numFmt numFmtId="204" formatCode="_(* #,##0.0000_);_(* \(#,##0.0000\);_(* &quot;-&quot;????_);_(@_)"/>
    <numFmt numFmtId="205" formatCode="0.000%"/>
    <numFmt numFmtId="206" formatCode="0.0000%"/>
    <numFmt numFmtId="207" formatCode="0.00000%"/>
    <numFmt numFmtId="208" formatCode="_(* #,##0.00000_);_(* \(#,##0.00000\);_(* &quot;-&quot;?????_);_(@_)"/>
    <numFmt numFmtId="209" formatCode="&quot;\&quot;#,##0;[Red]&quot;\&quot;\-#,##0"/>
    <numFmt numFmtId="210" formatCode="&quot;\&quot;#,##0.00;[Red]&quot;\&quot;\-#,##0.00"/>
    <numFmt numFmtId="211" formatCode="&quot;\&quot;#,##0;[Red]&quot;\&quot;&quot;\&quot;\-#,##0"/>
    <numFmt numFmtId="212" formatCode="&quot;\&quot;#,##0.00;[Red]&quot;\&quot;&quot;\&quot;&quot;\&quot;&quot;\&quot;&quot;\&quot;&quot;\&quot;\-#,##0.00"/>
    <numFmt numFmtId="213" formatCode="&quot;Yes&quot;;&quot;Yes&quot;;&quot;No&quot;"/>
    <numFmt numFmtId="214" formatCode="&quot;True&quot;;&quot;True&quot;;&quot;False&quot;"/>
    <numFmt numFmtId="215" formatCode="&quot;On&quot;;&quot;On&quot;;&quot;Off&quot;"/>
    <numFmt numFmtId="216" formatCode="m/d"/>
    <numFmt numFmtId="217" formatCode="0.#"/>
    <numFmt numFmtId="218" formatCode="0.00;[Red]0.00"/>
    <numFmt numFmtId="219" formatCode="0;[Red]0"/>
    <numFmt numFmtId="220" formatCode="_-* #,##0.000_-;_-* #,##0.000\-;_-* &quot;-&quot;??_-;_-@_-"/>
    <numFmt numFmtId="221" formatCode="[&lt;=9999999][$-1000000]###\-####;[$-1000000]\(#\)\ ###\-####"/>
    <numFmt numFmtId="222" formatCode="#.000"/>
    <numFmt numFmtId="223" formatCode="#"/>
    <numFmt numFmtId="224" formatCode="[$-409]h:mm:ss\ AM/PM"/>
    <numFmt numFmtId="225" formatCode="[$-409]dddd\,\ mmmm\ dd\,\ yyyy"/>
    <numFmt numFmtId="226" formatCode="[$€-2]\ #,##0.00_);[Red]\([$€-2]\ #,##0.00\)"/>
    <numFmt numFmtId="227" formatCode="#.##0.00"/>
  </numFmts>
  <fonts count="50">
    <font>
      <sz val="12"/>
      <name val="VNI-Times"/>
      <family val="0"/>
    </font>
    <font>
      <sz val="10"/>
      <name val="Arial"/>
      <family val="2"/>
    </font>
    <font>
      <u val="single"/>
      <sz val="10"/>
      <color indexed="14"/>
      <name val="MS Sans Serif"/>
      <family val="0"/>
    </font>
    <font>
      <b/>
      <sz val="18"/>
      <name val="Arial"/>
      <family val="2"/>
    </font>
    <font>
      <b/>
      <sz val="12"/>
      <name val="Arial"/>
      <family val="2"/>
    </font>
    <font>
      <u val="single"/>
      <sz val="10"/>
      <color indexed="12"/>
      <name val="MS Sans Serif"/>
      <family val="0"/>
    </font>
    <font>
      <sz val="10"/>
      <name val="VNI-Times"/>
      <family val="0"/>
    </font>
    <font>
      <b/>
      <sz val="14"/>
      <name val="Times New Roman"/>
      <family val="1"/>
    </font>
    <font>
      <sz val="14"/>
      <name val="Times New Roman"/>
      <family val="1"/>
    </font>
    <font>
      <b/>
      <u val="single"/>
      <sz val="14"/>
      <name val="Times New Roman"/>
      <family val="1"/>
    </font>
    <font>
      <sz val="14"/>
      <name val="Arial"/>
      <family val="0"/>
    </font>
    <font>
      <b/>
      <sz val="14"/>
      <name val="Arial"/>
      <family val="0"/>
    </font>
    <font>
      <b/>
      <sz val="17"/>
      <name val="Times New Roman"/>
      <family val="1"/>
    </font>
    <font>
      <i/>
      <sz val="13"/>
      <name val="Times New Roman"/>
      <family val="1"/>
    </font>
    <font>
      <b/>
      <sz val="15"/>
      <name val="Times New Roman"/>
      <family val="1"/>
    </font>
    <font>
      <sz val="12"/>
      <name val="Times New Roman"/>
      <family val="0"/>
    </font>
    <font>
      <b/>
      <sz val="10"/>
      <name val="VNI-Aptima"/>
      <family val="0"/>
    </font>
    <font>
      <i/>
      <sz val="10"/>
      <name val="VNI-Aptima"/>
      <family val="0"/>
    </font>
    <font>
      <sz val="10"/>
      <name val="VNI-Aptima"/>
      <family val="0"/>
    </font>
    <font>
      <sz val="14"/>
      <name val="뼻뮝"/>
      <family val="3"/>
    </font>
    <font>
      <sz val="12"/>
      <name val="뼻뮝"/>
      <family val="1"/>
    </font>
    <font>
      <sz val="12"/>
      <name val="바탕체"/>
      <family val="1"/>
    </font>
    <font>
      <sz val="10"/>
      <name val="굴림체"/>
      <family val="3"/>
    </font>
    <font>
      <b/>
      <i/>
      <sz val="14"/>
      <name val="Times New Roman"/>
      <family val="1"/>
    </font>
    <font>
      <sz val="14"/>
      <color indexed="10"/>
      <name val="Times New Roman"/>
      <family val="1"/>
    </font>
    <font>
      <i/>
      <sz val="12"/>
      <name val="Times New Roman"/>
      <family val="1"/>
    </font>
    <font>
      <b/>
      <u val="single"/>
      <sz val="14"/>
      <color indexed="10"/>
      <name val="Times New Roman"/>
      <family val="1"/>
    </font>
    <font>
      <b/>
      <sz val="14"/>
      <color indexed="10"/>
      <name val="Times New Roman"/>
      <family val="1"/>
    </font>
    <font>
      <b/>
      <sz val="12"/>
      <name val="Times New Roman"/>
      <family val="1"/>
    </font>
    <font>
      <b/>
      <sz val="11"/>
      <name val="Times New Roman"/>
      <family val="1"/>
    </font>
    <font>
      <sz val="11"/>
      <name val="Times New Roman"/>
      <family val="1"/>
    </font>
    <font>
      <b/>
      <i/>
      <u val="single"/>
      <sz val="11"/>
      <name val="Times New Roman"/>
      <family val="1"/>
    </font>
    <font>
      <b/>
      <i/>
      <sz val="11"/>
      <name val="Times New Roman"/>
      <family val="1"/>
    </font>
    <font>
      <b/>
      <i/>
      <sz val="12"/>
      <name val="Times New Roman"/>
      <family val="1"/>
    </font>
    <font>
      <sz val="10"/>
      <name val="Times New Roman"/>
      <family val="1"/>
    </font>
    <font>
      <sz val="9"/>
      <name val="Times New Roman"/>
      <family val="1"/>
    </font>
    <font>
      <b/>
      <sz val="13"/>
      <color indexed="8"/>
      <name val="Times New Roman"/>
      <family val="1"/>
    </font>
    <font>
      <i/>
      <sz val="14"/>
      <name val="Times New Roman"/>
      <family val="1"/>
    </font>
    <font>
      <sz val="13"/>
      <name val="Times New Roman"/>
      <family val="1"/>
    </font>
    <font>
      <b/>
      <sz val="13"/>
      <name val="Times New Roman"/>
      <family val="1"/>
    </font>
    <font>
      <sz val="13"/>
      <color indexed="8"/>
      <name val="Times New Roman"/>
      <family val="1"/>
    </font>
    <font>
      <b/>
      <i/>
      <sz val="13"/>
      <name val="Times New Roman"/>
      <family val="1"/>
    </font>
    <font>
      <b/>
      <i/>
      <sz val="13"/>
      <color indexed="8"/>
      <name val="Times New Roman"/>
      <family val="1"/>
    </font>
    <font>
      <sz val="8"/>
      <name val="VNI-Times"/>
      <family val="0"/>
    </font>
    <font>
      <vertAlign val="superscript"/>
      <sz val="14"/>
      <name val="Times New Roman"/>
      <family val="1"/>
    </font>
    <font>
      <u val="single"/>
      <sz val="14"/>
      <name val="Times New Roman"/>
      <family val="1"/>
    </font>
    <font>
      <sz val="11"/>
      <color indexed="8"/>
      <name val="Times New Roman"/>
      <family val="1"/>
    </font>
    <font>
      <b/>
      <vertAlign val="subscript"/>
      <sz val="14"/>
      <name val="Times New Roman"/>
      <family val="1"/>
    </font>
    <font>
      <vertAlign val="subscript"/>
      <sz val="14"/>
      <name val="Times New Roman"/>
      <family val="1"/>
    </font>
    <font>
      <b/>
      <u val="single"/>
      <sz val="12"/>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style="double"/>
      <bottom>
        <color indexed="63"/>
      </bottom>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hair"/>
      <bottom style="hair"/>
    </border>
    <border>
      <left style="medium"/>
      <right style="thin"/>
      <top style="hair"/>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hair"/>
      <bottom style="hair"/>
    </border>
    <border>
      <left style="medium"/>
      <right>
        <color indexed="63"/>
      </right>
      <top style="hair"/>
      <bottom style="medium"/>
    </border>
    <border>
      <left style="medium"/>
      <right style="thin"/>
      <top>
        <color indexed="63"/>
      </top>
      <bottom style="hair"/>
    </border>
    <border>
      <left style="thin"/>
      <right style="medium"/>
      <top>
        <color indexed="63"/>
      </top>
      <bottom style="hair"/>
    </border>
    <border>
      <left style="thin"/>
      <right style="thin"/>
      <top>
        <color indexed="63"/>
      </top>
      <bottom style="hair"/>
    </border>
    <border>
      <left>
        <color indexed="63"/>
      </left>
      <right style="medium"/>
      <top style="hair"/>
      <bottom style="hair"/>
    </border>
    <border>
      <left>
        <color indexed="63"/>
      </left>
      <right style="medium"/>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medium"/>
      <top style="medium"/>
      <bottom style="thin"/>
    </border>
    <border>
      <left style="thin"/>
      <right>
        <color indexed="63"/>
      </right>
      <top>
        <color indexed="63"/>
      </top>
      <bottom style="hair"/>
    </border>
    <border>
      <left style="thin"/>
      <right>
        <color indexed="63"/>
      </right>
      <top style="hair"/>
      <bottom style="hair"/>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hair"/>
      <bottom style="medium"/>
    </border>
    <border>
      <left style="medium"/>
      <right style="medium"/>
      <top>
        <color indexed="63"/>
      </top>
      <bottom style="hair"/>
    </border>
    <border>
      <left>
        <color indexed="63"/>
      </left>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47">
    <xf numFmtId="0" fontId="0" fillId="0" borderId="0">
      <alignment/>
      <protection/>
    </xf>
    <xf numFmtId="0" fontId="16"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67" fontId="0" fillId="0" borderId="0" applyFont="0" applyFill="0" applyBorder="0" applyAlignment="0" applyProtection="0"/>
    <xf numFmtId="165" fontId="0" fillId="0" borderId="0" applyFont="0" applyFill="0" applyBorder="0" applyAlignment="0" applyProtection="0"/>
    <xf numFmtId="3" fontId="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1" applyNumberFormat="0" applyFont="0" applyFill="0" applyAlignment="0" applyProtection="0"/>
    <xf numFmtId="40" fontId="19" fillId="0" borderId="0" applyFont="0" applyFill="0" applyBorder="0" applyAlignment="0" applyProtection="0"/>
    <xf numFmtId="3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0" fontId="1" fillId="0" borderId="0" applyFont="0" applyFill="0" applyBorder="0" applyAlignment="0" applyProtection="0"/>
    <xf numFmtId="0" fontId="20" fillId="0" borderId="0">
      <alignment/>
      <protection/>
    </xf>
    <xf numFmtId="211" fontId="1" fillId="0" borderId="0" applyFont="0" applyFill="0" applyBorder="0" applyAlignment="0" applyProtection="0"/>
    <xf numFmtId="212" fontId="1" fillId="0" borderId="0" applyFont="0" applyFill="0" applyBorder="0" applyAlignment="0" applyProtection="0"/>
    <xf numFmtId="210" fontId="21" fillId="0" borderId="0" applyFont="0" applyFill="0" applyBorder="0" applyAlignment="0" applyProtection="0"/>
    <xf numFmtId="209" fontId="21" fillId="0" borderId="0" applyFont="0" applyFill="0" applyBorder="0" applyAlignment="0" applyProtection="0"/>
    <xf numFmtId="0" fontId="22" fillId="0" borderId="0">
      <alignment/>
      <protection/>
    </xf>
    <xf numFmtId="0" fontId="1" fillId="0" borderId="0">
      <alignment/>
      <protection/>
    </xf>
  </cellStyleXfs>
  <cellXfs count="519">
    <xf numFmtId="0" fontId="0" fillId="0" borderId="0" xfId="0" applyAlignment="1">
      <alignment/>
    </xf>
    <xf numFmtId="0" fontId="1" fillId="0" borderId="0" xfId="15">
      <alignment/>
      <protection/>
    </xf>
    <xf numFmtId="0" fontId="0" fillId="0" borderId="0" xfId="0" applyAlignment="1" applyProtection="1">
      <alignment/>
      <protection hidden="1" locked="0"/>
    </xf>
    <xf numFmtId="0" fontId="0" fillId="0" borderId="0" xfId="0" applyAlignment="1" applyProtection="1">
      <alignment/>
      <protection hidden="1"/>
    </xf>
    <xf numFmtId="0" fontId="7" fillId="0" borderId="0" xfId="0" applyFont="1" applyAlignment="1">
      <alignment horizontal="left"/>
    </xf>
    <xf numFmtId="0" fontId="8" fillId="0" borderId="0" xfId="0" applyFont="1" applyAlignment="1">
      <alignment/>
    </xf>
    <xf numFmtId="0" fontId="8" fillId="0" borderId="0" xfId="0" applyFont="1" applyAlignment="1">
      <alignment horizontal="center"/>
    </xf>
    <xf numFmtId="0" fontId="7" fillId="0" borderId="0" xfId="31" applyFont="1" applyAlignment="1">
      <alignment horizontal="left"/>
      <protection/>
    </xf>
    <xf numFmtId="0" fontId="8" fillId="0" borderId="0" xfId="31" applyFont="1">
      <alignment/>
      <protection/>
    </xf>
    <xf numFmtId="0" fontId="8" fillId="0" borderId="0" xfId="31" applyFont="1" applyBorder="1" applyAlignment="1">
      <alignment horizontal="center"/>
      <protection/>
    </xf>
    <xf numFmtId="0" fontId="8" fillId="0" borderId="0" xfId="31" applyFont="1" applyBorder="1">
      <alignment/>
      <protection/>
    </xf>
    <xf numFmtId="0" fontId="7" fillId="0" borderId="0" xfId="30" applyFont="1" applyAlignment="1">
      <alignment horizontal="center"/>
      <protection/>
    </xf>
    <xf numFmtId="0" fontId="7" fillId="0" borderId="0" xfId="30" applyFont="1" applyAlignment="1">
      <alignment horizontal="left"/>
      <protection/>
    </xf>
    <xf numFmtId="0" fontId="7" fillId="0" borderId="0" xfId="30" applyFont="1" applyAlignment="1">
      <alignment horizontal="centerContinuous"/>
      <protection/>
    </xf>
    <xf numFmtId="0" fontId="10" fillId="0" borderId="0" xfId="32" applyFont="1">
      <alignment/>
      <protection/>
    </xf>
    <xf numFmtId="0" fontId="11" fillId="0" borderId="0" xfId="32" applyFont="1">
      <alignment/>
      <protection/>
    </xf>
    <xf numFmtId="0" fontId="10" fillId="0" borderId="0" xfId="32" applyFont="1" applyAlignment="1">
      <alignment horizontal="center"/>
      <protection/>
    </xf>
    <xf numFmtId="0" fontId="10" fillId="0" borderId="0" xfId="32" applyFont="1" applyBorder="1">
      <alignment/>
      <protection/>
    </xf>
    <xf numFmtId="0" fontId="7" fillId="0" borderId="0" xfId="0" applyFont="1" applyAlignment="1">
      <alignment horizontal="right"/>
    </xf>
    <xf numFmtId="0" fontId="7" fillId="0" borderId="0" xfId="31" applyFont="1" applyAlignment="1">
      <alignment horizontal="right"/>
      <protection/>
    </xf>
    <xf numFmtId="0" fontId="11" fillId="0" borderId="0" xfId="32" applyFont="1" applyBorder="1">
      <alignment/>
      <protection/>
    </xf>
    <xf numFmtId="2" fontId="10" fillId="0" borderId="0" xfId="32" applyNumberFormat="1" applyFont="1">
      <alignment/>
      <protection/>
    </xf>
    <xf numFmtId="0" fontId="13" fillId="0" borderId="0" xfId="0" applyFont="1" applyAlignment="1">
      <alignment horizontal="center"/>
    </xf>
    <xf numFmtId="0" fontId="13" fillId="0" borderId="0" xfId="30" applyFont="1" applyBorder="1" applyAlignment="1">
      <alignment horizontal="center"/>
      <protection/>
    </xf>
    <xf numFmtId="0" fontId="7" fillId="0" borderId="2" xfId="0" applyFont="1" applyBorder="1" applyAlignment="1">
      <alignment horizontal="center"/>
    </xf>
    <xf numFmtId="0" fontId="7" fillId="0" borderId="3"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xf>
    <xf numFmtId="3" fontId="8" fillId="0" borderId="2" xfId="0" applyNumberFormat="1" applyFont="1" applyBorder="1" applyAlignment="1">
      <alignment/>
    </xf>
    <xf numFmtId="0" fontId="8" fillId="0" borderId="4" xfId="0" applyFont="1" applyBorder="1" applyAlignment="1">
      <alignment/>
    </xf>
    <xf numFmtId="0" fontId="8" fillId="0" borderId="4" xfId="0" applyFont="1" applyBorder="1" applyAlignment="1">
      <alignment horizontal="center"/>
    </xf>
    <xf numFmtId="0" fontId="8" fillId="0" borderId="5" xfId="0" applyFont="1" applyBorder="1" applyAlignment="1">
      <alignment/>
    </xf>
    <xf numFmtId="0" fontId="8" fillId="0" borderId="6" xfId="31" applyFont="1" applyBorder="1" applyAlignment="1">
      <alignment horizontal="center"/>
      <protection/>
    </xf>
    <xf numFmtId="0" fontId="8" fillId="0" borderId="2" xfId="31" applyFont="1" applyBorder="1">
      <alignment/>
      <protection/>
    </xf>
    <xf numFmtId="0" fontId="8" fillId="0" borderId="3" xfId="31" applyFont="1" applyBorder="1">
      <alignment/>
      <protection/>
    </xf>
    <xf numFmtId="0" fontId="8" fillId="0" borderId="7" xfId="31" applyFont="1" applyBorder="1">
      <alignment/>
      <protection/>
    </xf>
    <xf numFmtId="0" fontId="8" fillId="0" borderId="4" xfId="31" applyFont="1" applyBorder="1">
      <alignment/>
      <protection/>
    </xf>
    <xf numFmtId="0" fontId="8" fillId="0" borderId="5" xfId="31" applyFont="1" applyBorder="1">
      <alignment/>
      <protection/>
    </xf>
    <xf numFmtId="3" fontId="8" fillId="0" borderId="4" xfId="31" applyNumberFormat="1" applyFont="1" applyBorder="1">
      <alignment/>
      <protection/>
    </xf>
    <xf numFmtId="0" fontId="8" fillId="0" borderId="6" xfId="30" applyFont="1" applyBorder="1" applyAlignment="1">
      <alignment horizontal="center"/>
      <protection/>
    </xf>
    <xf numFmtId="0" fontId="8" fillId="0" borderId="2" xfId="30" applyFont="1" applyBorder="1">
      <alignment/>
      <protection/>
    </xf>
    <xf numFmtId="1" fontId="7" fillId="0" borderId="6" xfId="30" applyNumberFormat="1" applyFont="1" applyBorder="1" applyAlignment="1">
      <alignment horizontal="center"/>
      <protection/>
    </xf>
    <xf numFmtId="1" fontId="7" fillId="0" borderId="2" xfId="30" applyNumberFormat="1" applyFont="1" applyBorder="1" applyAlignment="1">
      <alignment horizontal="left"/>
      <protection/>
    </xf>
    <xf numFmtId="1" fontId="8" fillId="0" borderId="6" xfId="30" applyNumberFormat="1" applyFont="1" applyBorder="1" applyAlignment="1">
      <alignment horizontal="center"/>
      <protection/>
    </xf>
    <xf numFmtId="1" fontId="8" fillId="0" borderId="7" xfId="30" applyNumberFormat="1" applyFont="1" applyBorder="1" applyAlignment="1">
      <alignment horizontal="center"/>
      <protection/>
    </xf>
    <xf numFmtId="1" fontId="8" fillId="0" borderId="4" xfId="30" applyNumberFormat="1" applyFont="1" applyBorder="1" applyAlignment="1">
      <alignment horizontal="right"/>
      <protection/>
    </xf>
    <xf numFmtId="168" fontId="8" fillId="0" borderId="5" xfId="30" applyNumberFormat="1" applyFont="1" applyBorder="1" applyAlignment="1">
      <alignment horizontal="right"/>
      <protection/>
    </xf>
    <xf numFmtId="3" fontId="9" fillId="0" borderId="2" xfId="0" applyNumberFormat="1" applyFont="1" applyFill="1" applyBorder="1" applyAlignment="1">
      <alignment/>
    </xf>
    <xf numFmtId="3" fontId="8" fillId="0" borderId="2" xfId="0" applyNumberFormat="1" applyFont="1" applyFill="1" applyBorder="1" applyAlignment="1">
      <alignment/>
    </xf>
    <xf numFmtId="0" fontId="1" fillId="0" borderId="0" xfId="46">
      <alignment/>
      <protection/>
    </xf>
    <xf numFmtId="178" fontId="8" fillId="0" borderId="5" xfId="16" applyNumberFormat="1" applyFont="1" applyBorder="1" applyAlignment="1">
      <alignment/>
    </xf>
    <xf numFmtId="178" fontId="8" fillId="0" borderId="2" xfId="16" applyNumberFormat="1" applyFont="1" applyBorder="1" applyAlignment="1">
      <alignment/>
    </xf>
    <xf numFmtId="178" fontId="8" fillId="0" borderId="4" xfId="16" applyNumberFormat="1" applyFont="1" applyBorder="1" applyAlignment="1">
      <alignment/>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xf>
    <xf numFmtId="0" fontId="7" fillId="0" borderId="6" xfId="0" applyFont="1" applyBorder="1" applyAlignment="1">
      <alignment/>
    </xf>
    <xf numFmtId="0" fontId="8" fillId="0" borderId="6" xfId="0" applyFont="1" applyBorder="1" applyAlignment="1">
      <alignment horizontal="left"/>
    </xf>
    <xf numFmtId="0" fontId="8" fillId="0" borderId="7" xfId="0" applyFont="1" applyBorder="1" applyAlignment="1">
      <alignment/>
    </xf>
    <xf numFmtId="0" fontId="8" fillId="0" borderId="14" xfId="31" applyFont="1" applyBorder="1">
      <alignment/>
      <protection/>
    </xf>
    <xf numFmtId="3" fontId="9" fillId="0" borderId="15" xfId="31" applyNumberFormat="1" applyFont="1" applyBorder="1">
      <alignment/>
      <protection/>
    </xf>
    <xf numFmtId="0" fontId="7" fillId="0" borderId="9" xfId="31" applyFont="1" applyBorder="1" applyAlignment="1">
      <alignment horizontal="center"/>
      <protection/>
    </xf>
    <xf numFmtId="0" fontId="7" fillId="0" borderId="10" xfId="31" applyFont="1" applyBorder="1" applyAlignment="1">
      <alignment horizontal="center"/>
      <protection/>
    </xf>
    <xf numFmtId="0" fontId="7" fillId="0" borderId="11" xfId="31" applyFont="1" applyBorder="1" applyAlignment="1">
      <alignment horizontal="center"/>
      <protection/>
    </xf>
    <xf numFmtId="0" fontId="9" fillId="0" borderId="16" xfId="31" applyFont="1" applyBorder="1" applyAlignment="1">
      <alignment horizontal="center"/>
      <protection/>
    </xf>
    <xf numFmtId="3" fontId="8" fillId="0" borderId="17" xfId="32" applyNumberFormat="1" applyFont="1" applyBorder="1">
      <alignment/>
      <protection/>
    </xf>
    <xf numFmtId="3" fontId="9" fillId="0" borderId="17" xfId="30" applyNumberFormat="1" applyFont="1" applyBorder="1" applyAlignment="1">
      <alignment horizontal="right"/>
      <protection/>
    </xf>
    <xf numFmtId="3" fontId="8" fillId="0" borderId="17" xfId="30" applyNumberFormat="1" applyFont="1" applyBorder="1" applyAlignment="1">
      <alignment horizontal="right"/>
      <protection/>
    </xf>
    <xf numFmtId="0" fontId="7" fillId="0" borderId="14" xfId="32" applyFont="1" applyBorder="1" applyAlignment="1">
      <alignment horizontal="center"/>
      <protection/>
    </xf>
    <xf numFmtId="0" fontId="7" fillId="0" borderId="16" xfId="32" applyFont="1" applyBorder="1">
      <alignment/>
      <protection/>
    </xf>
    <xf numFmtId="3" fontId="9" fillId="0" borderId="18" xfId="32" applyNumberFormat="1" applyFont="1" applyBorder="1">
      <alignment/>
      <protection/>
    </xf>
    <xf numFmtId="0" fontId="7" fillId="0" borderId="19" xfId="31" applyFont="1" applyBorder="1" applyAlignment="1">
      <alignment horizontal="center"/>
      <protection/>
    </xf>
    <xf numFmtId="0" fontId="7" fillId="0" borderId="20" xfId="31" applyFont="1" applyBorder="1" applyAlignment="1">
      <alignment horizontal="center"/>
      <protection/>
    </xf>
    <xf numFmtId="0" fontId="7" fillId="0" borderId="21" xfId="31" applyFont="1" applyBorder="1" applyAlignment="1">
      <alignment horizontal="center"/>
      <protection/>
    </xf>
    <xf numFmtId="168" fontId="7" fillId="0" borderId="2" xfId="0" applyNumberFormat="1" applyFont="1" applyFill="1" applyBorder="1" applyAlignment="1">
      <alignment horizontal="right"/>
    </xf>
    <xf numFmtId="168" fontId="8" fillId="0" borderId="2" xfId="0" applyNumberFormat="1" applyFont="1" applyFill="1" applyBorder="1" applyAlignment="1">
      <alignment horizontal="right"/>
    </xf>
    <xf numFmtId="0" fontId="23" fillId="0" borderId="0" xfId="31" applyFont="1" applyAlignment="1">
      <alignment horizontal="right"/>
      <protection/>
    </xf>
    <xf numFmtId="177" fontId="8" fillId="0" borderId="0" xfId="31" applyNumberFormat="1" applyFont="1" applyBorder="1">
      <alignment/>
      <protection/>
    </xf>
    <xf numFmtId="3" fontId="11" fillId="0" borderId="0" xfId="32" applyNumberFormat="1" applyFont="1">
      <alignment/>
      <protection/>
    </xf>
    <xf numFmtId="177" fontId="7" fillId="0" borderId="0" xfId="31" applyNumberFormat="1" applyFont="1">
      <alignment/>
      <protection/>
    </xf>
    <xf numFmtId="0" fontId="8" fillId="0" borderId="0" xfId="31" applyFont="1" applyFill="1">
      <alignment/>
      <protection/>
    </xf>
    <xf numFmtId="176" fontId="8" fillId="0" borderId="0" xfId="31" applyNumberFormat="1" applyFont="1" applyFill="1">
      <alignment/>
      <protection/>
    </xf>
    <xf numFmtId="0" fontId="8" fillId="0" borderId="0" xfId="31" applyFont="1" applyFill="1" applyBorder="1">
      <alignment/>
      <protection/>
    </xf>
    <xf numFmtId="220" fontId="8" fillId="0" borderId="3" xfId="16" applyNumberFormat="1" applyFont="1" applyFill="1" applyBorder="1" applyAlignment="1">
      <alignment/>
    </xf>
    <xf numFmtId="0" fontId="7" fillId="0" borderId="16" xfId="31" applyFont="1" applyBorder="1" applyAlignment="1">
      <alignment horizontal="center"/>
      <protection/>
    </xf>
    <xf numFmtId="3" fontId="7" fillId="0" borderId="16" xfId="31" applyNumberFormat="1" applyFont="1" applyBorder="1">
      <alignment/>
      <protection/>
    </xf>
    <xf numFmtId="0" fontId="8" fillId="0" borderId="22" xfId="0" applyFont="1" applyBorder="1" applyAlignment="1">
      <alignment horizontal="center"/>
    </xf>
    <xf numFmtId="0" fontId="8" fillId="0" borderId="23" xfId="0" applyFont="1" applyBorder="1" applyAlignment="1">
      <alignment/>
    </xf>
    <xf numFmtId="0" fontId="8" fillId="0" borderId="24" xfId="0" applyFont="1" applyBorder="1" applyAlignment="1">
      <alignment horizontal="center"/>
    </xf>
    <xf numFmtId="3" fontId="8" fillId="0" borderId="24" xfId="0" applyNumberFormat="1" applyFont="1" applyBorder="1" applyAlignment="1">
      <alignment/>
    </xf>
    <xf numFmtId="0" fontId="8" fillId="0" borderId="25" xfId="0" applyFont="1" applyBorder="1" applyAlignment="1">
      <alignment/>
    </xf>
    <xf numFmtId="0" fontId="24" fillId="0" borderId="0" xfId="31" applyFont="1" applyFill="1">
      <alignment/>
      <protection/>
    </xf>
    <xf numFmtId="168" fontId="24" fillId="0" borderId="0" xfId="31" applyNumberFormat="1" applyFont="1" applyFill="1">
      <alignment/>
      <protection/>
    </xf>
    <xf numFmtId="0" fontId="24" fillId="0" borderId="0" xfId="31" applyFont="1">
      <alignment/>
      <protection/>
    </xf>
    <xf numFmtId="3" fontId="9" fillId="0" borderId="16" xfId="31" applyNumberFormat="1" applyFont="1" applyBorder="1">
      <alignment/>
      <protection/>
    </xf>
    <xf numFmtId="3" fontId="8" fillId="0" borderId="2" xfId="16" applyNumberFormat="1" applyFont="1" applyBorder="1" applyAlignment="1">
      <alignment/>
    </xf>
    <xf numFmtId="3" fontId="8" fillId="0" borderId="2" xfId="16" applyNumberFormat="1" applyFont="1" applyFill="1" applyBorder="1" applyAlignment="1">
      <alignment/>
    </xf>
    <xf numFmtId="0" fontId="7" fillId="0" borderId="19" xfId="30" applyFont="1" applyBorder="1" applyAlignment="1">
      <alignment vertical="center"/>
      <protection/>
    </xf>
    <xf numFmtId="0" fontId="7" fillId="0" borderId="20" xfId="30" applyFont="1" applyBorder="1" applyAlignment="1">
      <alignment vertical="center"/>
      <protection/>
    </xf>
    <xf numFmtId="0" fontId="7" fillId="0" borderId="20" xfId="30" applyFont="1" applyBorder="1" applyAlignment="1">
      <alignment horizontal="center"/>
      <protection/>
    </xf>
    <xf numFmtId="0" fontId="7" fillId="0" borderId="26" xfId="30" applyFont="1" applyBorder="1" applyAlignment="1">
      <alignment horizontal="center"/>
      <protection/>
    </xf>
    <xf numFmtId="0" fontId="9" fillId="0" borderId="27" xfId="31" applyFont="1" applyBorder="1" applyAlignment="1">
      <alignment horizontal="center"/>
      <protection/>
    </xf>
    <xf numFmtId="0" fontId="8" fillId="0" borderId="28" xfId="31" applyFont="1" applyBorder="1">
      <alignment/>
      <protection/>
    </xf>
    <xf numFmtId="3" fontId="26" fillId="0" borderId="0" xfId="31" applyNumberFormat="1" applyFont="1" applyBorder="1">
      <alignment/>
      <protection/>
    </xf>
    <xf numFmtId="3" fontId="24" fillId="0" borderId="0" xfId="16" applyNumberFormat="1" applyFont="1" applyBorder="1" applyAlignment="1">
      <alignment/>
    </xf>
    <xf numFmtId="3" fontId="24" fillId="0" borderId="0" xfId="16" applyNumberFormat="1" applyFont="1" applyFill="1" applyBorder="1" applyAlignment="1">
      <alignment/>
    </xf>
    <xf numFmtId="0" fontId="7" fillId="0" borderId="4" xfId="31" applyFont="1" applyBorder="1" applyAlignment="1">
      <alignment horizontal="left" textRotation="90"/>
      <protection/>
    </xf>
    <xf numFmtId="0" fontId="8" fillId="0" borderId="6" xfId="0" applyFont="1" applyBorder="1" applyAlignment="1">
      <alignment vertical="center" wrapText="1"/>
    </xf>
    <xf numFmtId="3" fontId="27" fillId="0" borderId="0" xfId="32" applyNumberFormat="1" applyFont="1" applyBorder="1">
      <alignment/>
      <protection/>
    </xf>
    <xf numFmtId="3" fontId="24" fillId="0" borderId="0" xfId="32" applyNumberFormat="1" applyFont="1" applyBorder="1">
      <alignment/>
      <protection/>
    </xf>
    <xf numFmtId="3" fontId="27" fillId="0" borderId="0" xfId="30" applyNumberFormat="1" applyFont="1" applyBorder="1" applyAlignment="1">
      <alignment horizontal="right"/>
      <protection/>
    </xf>
    <xf numFmtId="3" fontId="24" fillId="0" borderId="0" xfId="30" applyNumberFormat="1" applyFont="1" applyBorder="1" applyAlignment="1">
      <alignment horizontal="right"/>
      <protection/>
    </xf>
    <xf numFmtId="3" fontId="7" fillId="0" borderId="16" xfId="32" applyNumberFormat="1" applyFont="1" applyBorder="1">
      <alignment/>
      <protection/>
    </xf>
    <xf numFmtId="3" fontId="8" fillId="0" borderId="2" xfId="32" applyNumberFormat="1" applyFont="1" applyBorder="1">
      <alignment/>
      <protection/>
    </xf>
    <xf numFmtId="3" fontId="7" fillId="0" borderId="2" xfId="30" applyNumberFormat="1" applyFont="1" applyBorder="1" applyAlignment="1">
      <alignment horizontal="right"/>
      <protection/>
    </xf>
    <xf numFmtId="3" fontId="8" fillId="0" borderId="2" xfId="30" applyNumberFormat="1" applyFont="1" applyBorder="1" applyAlignment="1">
      <alignment horizontal="right"/>
      <protection/>
    </xf>
    <xf numFmtId="0" fontId="7" fillId="0" borderId="6" xfId="0" applyFont="1" applyBorder="1" applyAlignment="1">
      <alignment horizontal="left" wrapText="1"/>
    </xf>
    <xf numFmtId="4" fontId="8" fillId="0" borderId="24" xfId="0" applyNumberFormat="1" applyFont="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29" fillId="0" borderId="29" xfId="0" applyFont="1" applyBorder="1" applyAlignment="1">
      <alignment horizontal="center"/>
    </xf>
    <xf numFmtId="0" fontId="29" fillId="0" borderId="29" xfId="0" applyFont="1" applyBorder="1" applyAlignment="1">
      <alignment horizontal="center" wrapText="1"/>
    </xf>
    <xf numFmtId="0" fontId="30" fillId="0" borderId="29" xfId="0" applyFont="1" applyBorder="1" applyAlignment="1">
      <alignment/>
    </xf>
    <xf numFmtId="0" fontId="30" fillId="0" borderId="29" xfId="0" applyFont="1" applyBorder="1" applyAlignment="1">
      <alignment horizontal="center"/>
    </xf>
    <xf numFmtId="0" fontId="29" fillId="0" borderId="29" xfId="0" applyFont="1" applyBorder="1" applyAlignment="1">
      <alignment horizontal="right"/>
    </xf>
    <xf numFmtId="0" fontId="31" fillId="0" borderId="29" xfId="0" applyFont="1" applyBorder="1" applyAlignment="1">
      <alignment horizontal="right"/>
    </xf>
    <xf numFmtId="0" fontId="32" fillId="0" borderId="29" xfId="0" applyFont="1" applyBorder="1" applyAlignment="1">
      <alignment horizontal="center"/>
    </xf>
    <xf numFmtId="0" fontId="32" fillId="0" borderId="29" xfId="0" applyFont="1" applyBorder="1" applyAlignment="1">
      <alignment horizontal="right"/>
    </xf>
    <xf numFmtId="0" fontId="30" fillId="0" borderId="29" xfId="0" applyFont="1" applyBorder="1" applyAlignment="1">
      <alignment horizontal="center" vertical="center"/>
    </xf>
    <xf numFmtId="0" fontId="30" fillId="0" borderId="29" xfId="0" applyFont="1" applyBorder="1" applyAlignment="1">
      <alignment vertical="center"/>
    </xf>
    <xf numFmtId="0" fontId="30" fillId="0" borderId="29" xfId="0" applyFont="1" applyBorder="1" applyAlignment="1">
      <alignment horizontal="right"/>
    </xf>
    <xf numFmtId="0" fontId="30" fillId="0" borderId="29" xfId="0" applyFont="1" applyBorder="1" applyAlignment="1">
      <alignment vertical="center" wrapText="1"/>
    </xf>
    <xf numFmtId="0" fontId="15" fillId="0" borderId="29" xfId="0" applyFont="1" applyBorder="1" applyAlignment="1">
      <alignment horizontal="center" vertical="center"/>
    </xf>
    <xf numFmtId="0" fontId="33" fillId="0" borderId="29" xfId="0" applyFont="1" applyBorder="1" applyAlignment="1">
      <alignment horizontal="center" vertical="center"/>
    </xf>
    <xf numFmtId="0" fontId="15" fillId="0" borderId="29" xfId="0" applyFont="1" applyBorder="1" applyAlignment="1">
      <alignment horizontal="center"/>
    </xf>
    <xf numFmtId="0" fontId="33" fillId="0" borderId="29" xfId="0" applyFont="1" applyBorder="1" applyAlignment="1">
      <alignment horizontal="right"/>
    </xf>
    <xf numFmtId="0" fontId="15" fillId="0" borderId="29" xfId="0" applyFont="1" applyBorder="1" applyAlignment="1">
      <alignment/>
    </xf>
    <xf numFmtId="0" fontId="15" fillId="0" borderId="29" xfId="0" applyFont="1" applyBorder="1" applyAlignment="1">
      <alignment vertical="center"/>
    </xf>
    <xf numFmtId="0" fontId="15" fillId="0" borderId="29" xfId="0" applyFont="1" applyBorder="1" applyAlignment="1">
      <alignment horizontal="right"/>
    </xf>
    <xf numFmtId="0" fontId="15" fillId="0" borderId="29" xfId="0" applyFont="1" applyBorder="1" applyAlignment="1">
      <alignment horizontal="center" wrapText="1"/>
    </xf>
    <xf numFmtId="0" fontId="15" fillId="0" borderId="29" xfId="0" applyFont="1" applyBorder="1" applyAlignment="1">
      <alignment vertical="center" wrapText="1"/>
    </xf>
    <xf numFmtId="0" fontId="34" fillId="0" borderId="29" xfId="0" applyFont="1" applyBorder="1" applyAlignment="1">
      <alignment horizontal="center"/>
    </xf>
    <xf numFmtId="0" fontId="28" fillId="0" borderId="29" xfId="0" applyFont="1" applyBorder="1" applyAlignment="1">
      <alignment horizontal="center"/>
    </xf>
    <xf numFmtId="3" fontId="28" fillId="0" borderId="29" xfId="0" applyNumberFormat="1" applyFont="1" applyBorder="1" applyAlignment="1">
      <alignment horizontal="right"/>
    </xf>
    <xf numFmtId="0" fontId="35" fillId="0" borderId="29" xfId="0" applyFont="1" applyBorder="1" applyAlignment="1">
      <alignment/>
    </xf>
    <xf numFmtId="0" fontId="30" fillId="0" borderId="29" xfId="0" applyFont="1" applyBorder="1" applyAlignment="1">
      <alignment horizontal="center" wrapText="1"/>
    </xf>
    <xf numFmtId="0" fontId="35" fillId="0" borderId="29" xfId="0" applyFont="1" applyBorder="1" applyAlignment="1">
      <alignment/>
    </xf>
    <xf numFmtId="0" fontId="28" fillId="0" borderId="29" xfId="0" applyFont="1" applyBorder="1" applyAlignment="1">
      <alignment horizontal="right"/>
    </xf>
    <xf numFmtId="0" fontId="29" fillId="0" borderId="29" xfId="0" applyFont="1" applyBorder="1" applyAlignment="1">
      <alignment/>
    </xf>
    <xf numFmtId="4" fontId="15" fillId="0" borderId="0" xfId="0" applyNumberFormat="1" applyFont="1" applyAlignment="1">
      <alignment/>
    </xf>
    <xf numFmtId="4" fontId="29" fillId="0" borderId="29" xfId="0" applyNumberFormat="1" applyFont="1" applyBorder="1" applyAlignment="1">
      <alignment/>
    </xf>
    <xf numFmtId="49" fontId="29" fillId="0" borderId="29" xfId="0" applyNumberFormat="1" applyFont="1" applyBorder="1" applyAlignment="1">
      <alignment horizontal="center"/>
    </xf>
    <xf numFmtId="198" fontId="28" fillId="0" borderId="29" xfId="0" applyNumberFormat="1" applyFont="1" applyBorder="1" applyAlignment="1">
      <alignment horizontal="right"/>
    </xf>
    <xf numFmtId="198" fontId="15" fillId="0" borderId="29" xfId="0" applyNumberFormat="1" applyFont="1" applyBorder="1" applyAlignment="1">
      <alignment horizontal="right"/>
    </xf>
    <xf numFmtId="0" fontId="28" fillId="0" borderId="29" xfId="0" applyFont="1" applyBorder="1" applyAlignment="1">
      <alignment/>
    </xf>
    <xf numFmtId="2" fontId="15" fillId="0" borderId="29" xfId="0" applyNumberFormat="1" applyFont="1" applyBorder="1" applyAlignment="1">
      <alignment horizontal="right"/>
    </xf>
    <xf numFmtId="2" fontId="15" fillId="0" borderId="0" xfId="0" applyNumberFormat="1" applyFont="1" applyAlignment="1">
      <alignment/>
    </xf>
    <xf numFmtId="1" fontId="28" fillId="0" borderId="29" xfId="0" applyNumberFormat="1" applyFont="1" applyBorder="1" applyAlignment="1">
      <alignment horizontal="right"/>
    </xf>
    <xf numFmtId="2" fontId="15" fillId="0" borderId="29" xfId="0" applyNumberFormat="1" applyFont="1" applyBorder="1" applyAlignment="1">
      <alignment/>
    </xf>
    <xf numFmtId="0" fontId="25" fillId="0" borderId="29" xfId="0" applyFont="1" applyBorder="1" applyAlignment="1">
      <alignment/>
    </xf>
    <xf numFmtId="1" fontId="28" fillId="0" borderId="29" xfId="0" applyNumberFormat="1" applyFont="1" applyBorder="1" applyAlignment="1">
      <alignment/>
    </xf>
    <xf numFmtId="0" fontId="25" fillId="0" borderId="29"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xf>
    <xf numFmtId="2" fontId="15" fillId="0" borderId="0" xfId="0" applyNumberFormat="1" applyFont="1" applyBorder="1" applyAlignment="1">
      <alignment/>
    </xf>
    <xf numFmtId="0" fontId="28" fillId="0" borderId="30" xfId="0" applyFont="1" applyBorder="1" applyAlignment="1">
      <alignment horizontal="center"/>
    </xf>
    <xf numFmtId="0" fontId="28" fillId="0" borderId="30" xfId="0" applyFont="1" applyBorder="1" applyAlignment="1">
      <alignment wrapText="1"/>
    </xf>
    <xf numFmtId="0" fontId="15" fillId="0" borderId="30" xfId="0" applyFont="1" applyBorder="1" applyAlignment="1">
      <alignment horizontal="center"/>
    </xf>
    <xf numFmtId="49" fontId="28" fillId="0" borderId="30" xfId="0" applyNumberFormat="1" applyFont="1" applyBorder="1" applyAlignment="1">
      <alignment horizontal="right"/>
    </xf>
    <xf numFmtId="0" fontId="15" fillId="0" borderId="30" xfId="0" applyFont="1" applyBorder="1" applyAlignment="1">
      <alignment/>
    </xf>
    <xf numFmtId="0" fontId="0" fillId="0" borderId="0" xfId="0" applyAlignment="1">
      <alignment/>
    </xf>
    <xf numFmtId="0" fontId="15" fillId="0" borderId="0" xfId="0" applyFont="1" applyFill="1" applyAlignment="1">
      <alignment horizontal="center" vertical="top" wrapText="1"/>
    </xf>
    <xf numFmtId="0" fontId="28" fillId="0" borderId="0" xfId="0" applyFont="1" applyFill="1" applyAlignment="1">
      <alignment horizontal="center" vertical="top" wrapText="1"/>
    </xf>
    <xf numFmtId="221" fontId="15" fillId="0" borderId="0" xfId="28" applyNumberFormat="1" applyFont="1" applyFill="1" applyAlignment="1">
      <alignment vertical="top" wrapText="1"/>
      <protection/>
    </xf>
    <xf numFmtId="0" fontId="15" fillId="0" borderId="0" xfId="28" applyFont="1" applyFill="1" applyAlignment="1">
      <alignment vertical="top" wrapText="1"/>
      <protection/>
    </xf>
    <xf numFmtId="0" fontId="25" fillId="0" borderId="0" xfId="28" applyFont="1" applyFill="1" applyAlignment="1">
      <alignment horizontal="center" vertical="top" wrapText="1"/>
      <protection/>
    </xf>
    <xf numFmtId="0" fontId="33" fillId="0" borderId="0" xfId="28" applyFont="1" applyFill="1" applyAlignment="1">
      <alignment horizontal="center" vertical="top" wrapText="1"/>
      <protection/>
    </xf>
    <xf numFmtId="0" fontId="8" fillId="0" borderId="0" xfId="0" applyFont="1" applyFill="1" applyAlignment="1">
      <alignment horizontal="center" vertical="top"/>
    </xf>
    <xf numFmtId="0" fontId="37" fillId="0" borderId="31" xfId="0" applyFont="1" applyFill="1" applyBorder="1" applyAlignment="1">
      <alignment horizontal="right"/>
    </xf>
    <xf numFmtId="3" fontId="39" fillId="0" borderId="32" xfId="28" applyNumberFormat="1" applyFont="1" applyFill="1" applyBorder="1" applyAlignment="1">
      <alignment horizontal="center" vertical="center" wrapText="1"/>
      <protection/>
    </xf>
    <xf numFmtId="3" fontId="29" fillId="0" borderId="32" xfId="28" applyNumberFormat="1" applyFont="1" applyFill="1" applyBorder="1" applyAlignment="1">
      <alignment horizontal="center" vertical="center" wrapText="1"/>
      <protection/>
    </xf>
    <xf numFmtId="223" fontId="38" fillId="0" borderId="33" xfId="28" applyNumberFormat="1" applyFont="1" applyFill="1" applyBorder="1" applyAlignment="1">
      <alignment horizontal="center" vertical="top" wrapText="1"/>
      <protection/>
    </xf>
    <xf numFmtId="223" fontId="39" fillId="0" borderId="33" xfId="28" applyNumberFormat="1" applyFont="1" applyFill="1" applyBorder="1" applyAlignment="1">
      <alignment horizontal="center" vertical="top" wrapText="1"/>
      <protection/>
    </xf>
    <xf numFmtId="0" fontId="40" fillId="0" borderId="34" xfId="0" applyFont="1" applyBorder="1" applyAlignment="1">
      <alignment/>
    </xf>
    <xf numFmtId="0" fontId="36" fillId="0" borderId="34" xfId="0" applyFont="1" applyBorder="1" applyAlignment="1">
      <alignment horizontal="center"/>
    </xf>
    <xf numFmtId="180" fontId="36" fillId="0" borderId="34" xfId="0" applyNumberFormat="1" applyFont="1" applyBorder="1" applyAlignment="1">
      <alignment/>
    </xf>
    <xf numFmtId="1" fontId="41" fillId="0" borderId="35" xfId="0" applyNumberFormat="1" applyFont="1" applyFill="1" applyBorder="1" applyAlignment="1">
      <alignment horizontal="center" vertical="center" wrapText="1"/>
    </xf>
    <xf numFmtId="1" fontId="41" fillId="0" borderId="35" xfId="0" applyNumberFormat="1" applyFont="1" applyFill="1" applyBorder="1" applyAlignment="1">
      <alignment horizontal="left" vertical="center" wrapText="1"/>
    </xf>
    <xf numFmtId="180" fontId="42" fillId="0" borderId="35" xfId="0" applyNumberFormat="1" applyFont="1" applyBorder="1" applyAlignment="1">
      <alignment/>
    </xf>
    <xf numFmtId="0" fontId="40" fillId="0" borderId="35" xfId="0" applyFont="1" applyBorder="1" applyAlignment="1">
      <alignment/>
    </xf>
    <xf numFmtId="1" fontId="38" fillId="0" borderId="35" xfId="0" applyNumberFormat="1" applyFont="1" applyFill="1" applyBorder="1" applyAlignment="1">
      <alignment vertical="center" wrapText="1"/>
    </xf>
    <xf numFmtId="180" fontId="38" fillId="0" borderId="35" xfId="16" applyNumberFormat="1" applyFont="1" applyFill="1" applyBorder="1" applyAlignment="1">
      <alignment horizontal="right" vertical="center" wrapText="1"/>
    </xf>
    <xf numFmtId="1" fontId="38" fillId="0" borderId="35" xfId="0" applyNumberFormat="1" applyFont="1" applyFill="1" applyBorder="1" applyAlignment="1">
      <alignment horizontal="center" vertical="center" wrapText="1"/>
    </xf>
    <xf numFmtId="1" fontId="38" fillId="0" borderId="35" xfId="0" applyNumberFormat="1" applyFont="1" applyFill="1" applyBorder="1" applyAlignment="1">
      <alignment horizontal="left" vertical="center" wrapText="1"/>
    </xf>
    <xf numFmtId="0" fontId="41" fillId="0" borderId="35" xfId="0" applyFont="1" applyFill="1" applyBorder="1" applyAlignment="1">
      <alignment horizontal="center" vertical="center" wrapText="1"/>
    </xf>
    <xf numFmtId="222" fontId="41" fillId="0" borderId="35" xfId="28" applyNumberFormat="1" applyFont="1" applyFill="1" applyBorder="1" applyAlignment="1">
      <alignment horizontal="left" vertical="center" wrapText="1"/>
      <protection/>
    </xf>
    <xf numFmtId="180" fontId="41" fillId="0" borderId="35" xfId="16" applyNumberFormat="1" applyFont="1" applyFill="1" applyBorder="1" applyAlignment="1">
      <alignment horizontal="right" vertical="center" wrapText="1"/>
    </xf>
    <xf numFmtId="0" fontId="38" fillId="0" borderId="35" xfId="0" applyFont="1" applyFill="1" applyBorder="1" applyAlignment="1">
      <alignment horizontal="center" vertical="center" wrapText="1"/>
    </xf>
    <xf numFmtId="49" fontId="38" fillId="0" borderId="35" xfId="0" applyNumberFormat="1" applyFont="1" applyFill="1" applyBorder="1" applyAlignment="1">
      <alignment vertical="center" wrapText="1"/>
    </xf>
    <xf numFmtId="0" fontId="38" fillId="0" borderId="36" xfId="0" applyFont="1" applyFill="1" applyBorder="1" applyAlignment="1">
      <alignment horizontal="center" vertical="center" wrapText="1"/>
    </xf>
    <xf numFmtId="49" fontId="38" fillId="0" borderId="36" xfId="0" applyNumberFormat="1" applyFont="1" applyFill="1" applyBorder="1" applyAlignment="1">
      <alignment vertical="center" wrapText="1"/>
    </xf>
    <xf numFmtId="180" fontId="38" fillId="0" borderId="36" xfId="16" applyNumberFormat="1" applyFont="1" applyFill="1" applyBorder="1" applyAlignment="1">
      <alignment horizontal="right" vertical="center" wrapText="1"/>
    </xf>
    <xf numFmtId="0" fontId="40" fillId="0" borderId="36" xfId="0" applyFont="1" applyBorder="1" applyAlignment="1">
      <alignment/>
    </xf>
    <xf numFmtId="0" fontId="0" fillId="0" borderId="37" xfId="0" applyBorder="1" applyAlignment="1">
      <alignment/>
    </xf>
    <xf numFmtId="3" fontId="36" fillId="0" borderId="34" xfId="0" applyNumberFormat="1" applyFont="1" applyBorder="1" applyAlignment="1">
      <alignment/>
    </xf>
    <xf numFmtId="1" fontId="39" fillId="0" borderId="35" xfId="0" applyNumberFormat="1" applyFont="1" applyFill="1" applyBorder="1" applyAlignment="1">
      <alignment horizontal="left" vertical="center" wrapText="1"/>
    </xf>
    <xf numFmtId="3" fontId="36" fillId="0" borderId="35" xfId="0" applyNumberFormat="1" applyFont="1" applyBorder="1" applyAlignment="1">
      <alignment/>
    </xf>
    <xf numFmtId="1" fontId="39" fillId="0" borderId="35" xfId="0" applyNumberFormat="1" applyFont="1" applyFill="1" applyBorder="1" applyAlignment="1">
      <alignment horizontal="center" vertical="center" wrapText="1"/>
    </xf>
    <xf numFmtId="3" fontId="39" fillId="0" borderId="35" xfId="16" applyNumberFormat="1" applyFont="1" applyFill="1" applyBorder="1" applyAlignment="1">
      <alignment horizontal="right" vertical="center" wrapText="1"/>
    </xf>
    <xf numFmtId="3" fontId="40" fillId="0" borderId="35" xfId="0" applyNumberFormat="1" applyFont="1" applyBorder="1" applyAlignment="1">
      <alignment/>
    </xf>
    <xf numFmtId="3" fontId="15" fillId="0" borderId="35" xfId="0" applyNumberFormat="1" applyFont="1" applyFill="1" applyBorder="1" applyAlignment="1">
      <alignment horizontal="center" vertical="center" wrapText="1"/>
    </xf>
    <xf numFmtId="3" fontId="15" fillId="0" borderId="35" xfId="0" applyNumberFormat="1" applyFont="1" applyFill="1" applyBorder="1" applyAlignment="1">
      <alignment vertical="center" wrapText="1"/>
    </xf>
    <xf numFmtId="3" fontId="28" fillId="0" borderId="35" xfId="0" applyNumberFormat="1" applyFont="1" applyFill="1" applyBorder="1" applyAlignment="1">
      <alignment horizontal="center" vertical="center" wrapText="1"/>
    </xf>
    <xf numFmtId="0" fontId="15" fillId="0" borderId="35" xfId="0" applyFont="1" applyFill="1" applyBorder="1" applyAlignment="1">
      <alignment vertical="center" wrapText="1"/>
    </xf>
    <xf numFmtId="0" fontId="36" fillId="0" borderId="35" xfId="0" applyFont="1" applyBorder="1" applyAlignment="1">
      <alignment horizontal="center" vertical="center"/>
    </xf>
    <xf numFmtId="0" fontId="36" fillId="0" borderId="35" xfId="0" applyFont="1" applyBorder="1" applyAlignment="1">
      <alignment/>
    </xf>
    <xf numFmtId="0" fontId="42" fillId="0" borderId="35" xfId="0" applyFont="1" applyBorder="1" applyAlignment="1">
      <alignment horizontal="center" vertical="center"/>
    </xf>
    <xf numFmtId="0" fontId="42" fillId="0" borderId="35" xfId="0" applyFont="1" applyBorder="1" applyAlignment="1">
      <alignment/>
    </xf>
    <xf numFmtId="3" fontId="42" fillId="0" borderId="35" xfId="0" applyNumberFormat="1" applyFont="1" applyBorder="1" applyAlignment="1">
      <alignment/>
    </xf>
    <xf numFmtId="0" fontId="40" fillId="0" borderId="35" xfId="0" applyFont="1" applyBorder="1" applyAlignment="1">
      <alignment horizontal="center" vertical="center"/>
    </xf>
    <xf numFmtId="0" fontId="40" fillId="0" borderId="35" xfId="0" applyFont="1" applyBorder="1" applyAlignment="1">
      <alignment wrapText="1"/>
    </xf>
    <xf numFmtId="3" fontId="15" fillId="0" borderId="35" xfId="0" applyNumberFormat="1" applyFont="1" applyBorder="1" applyAlignment="1">
      <alignment vertical="center" wrapText="1"/>
    </xf>
    <xf numFmtId="0" fontId="40" fillId="0" borderId="37" xfId="0" applyFont="1" applyBorder="1" applyAlignment="1">
      <alignment/>
    </xf>
    <xf numFmtId="0" fontId="42" fillId="0" borderId="35" xfId="0" applyFont="1" applyBorder="1" applyAlignment="1">
      <alignment horizontal="center"/>
    </xf>
    <xf numFmtId="0" fontId="37" fillId="0" borderId="0" xfId="0" applyFont="1" applyAlignment="1">
      <alignment horizontal="center"/>
    </xf>
    <xf numFmtId="0" fontId="7" fillId="0" borderId="0" xfId="0" applyFont="1" applyBorder="1" applyAlignment="1">
      <alignment horizontal="right"/>
    </xf>
    <xf numFmtId="0" fontId="7" fillId="0" borderId="0" xfId="0" applyFont="1" applyBorder="1" applyAlignment="1" quotePrefix="1">
      <alignment horizontal="right"/>
    </xf>
    <xf numFmtId="0" fontId="8" fillId="0" borderId="0" xfId="0" applyFont="1" applyAlignment="1">
      <alignment horizontal="right"/>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left" wrapText="1"/>
    </xf>
    <xf numFmtId="0" fontId="37" fillId="0" borderId="16" xfId="0" applyFont="1" applyBorder="1" applyAlignment="1">
      <alignment horizontal="center"/>
    </xf>
    <xf numFmtId="176" fontId="7" fillId="0" borderId="16" xfId="0" applyNumberFormat="1" applyFont="1" applyBorder="1" applyAlignment="1">
      <alignment horizontal="center" vertical="center"/>
    </xf>
    <xf numFmtId="3" fontId="9" fillId="0" borderId="15" xfId="0" applyNumberFormat="1" applyFont="1" applyBorder="1" applyAlignment="1">
      <alignment horizontal="center"/>
    </xf>
    <xf numFmtId="3" fontId="8" fillId="0" borderId="0" xfId="0" applyNumberFormat="1" applyFont="1" applyAlignment="1">
      <alignment/>
    </xf>
    <xf numFmtId="0" fontId="7" fillId="0" borderId="6" xfId="0" applyFont="1" applyBorder="1" applyAlignment="1">
      <alignment horizontal="center"/>
    </xf>
    <xf numFmtId="0" fontId="7" fillId="0" borderId="2" xfId="0" applyFont="1" applyBorder="1" applyAlignment="1">
      <alignment/>
    </xf>
    <xf numFmtId="3" fontId="7" fillId="0" borderId="0" xfId="0" applyNumberFormat="1" applyFont="1" applyAlignment="1">
      <alignment/>
    </xf>
    <xf numFmtId="3" fontId="9" fillId="0" borderId="3" xfId="0" applyNumberFormat="1" applyFont="1" applyBorder="1" applyAlignment="1">
      <alignment/>
    </xf>
    <xf numFmtId="3" fontId="9" fillId="0" borderId="0" xfId="0" applyNumberFormat="1" applyFont="1" applyBorder="1" applyAlignment="1">
      <alignment/>
    </xf>
    <xf numFmtId="0" fontId="7" fillId="0" borderId="0" xfId="0" applyFont="1" applyAlignment="1">
      <alignment/>
    </xf>
    <xf numFmtId="3" fontId="7" fillId="0" borderId="2" xfId="0" applyNumberFormat="1" applyFont="1" applyBorder="1" applyAlignment="1">
      <alignment/>
    </xf>
    <xf numFmtId="0" fontId="8" fillId="0" borderId="6" xfId="0" applyFont="1" applyBorder="1" applyAlignment="1">
      <alignment horizontal="center"/>
    </xf>
    <xf numFmtId="0" fontId="8" fillId="0" borderId="2" xfId="0" applyFont="1" applyBorder="1" applyAlignment="1">
      <alignment/>
    </xf>
    <xf numFmtId="3" fontId="8" fillId="0" borderId="3" xfId="0" applyNumberFormat="1" applyFont="1" applyBorder="1" applyAlignment="1">
      <alignment/>
    </xf>
    <xf numFmtId="4" fontId="8" fillId="0" borderId="0" xfId="0" applyNumberFormat="1" applyFont="1" applyAlignment="1">
      <alignment/>
    </xf>
    <xf numFmtId="3" fontId="37" fillId="0" borderId="3" xfId="0" applyNumberFormat="1" applyFont="1" applyBorder="1" applyAlignment="1">
      <alignment horizontal="center"/>
    </xf>
    <xf numFmtId="0" fontId="8" fillId="0" borderId="2" xfId="0" applyFont="1" applyBorder="1" applyAlignment="1">
      <alignment/>
    </xf>
    <xf numFmtId="3" fontId="8" fillId="0" borderId="0" xfId="0" applyNumberFormat="1" applyFont="1" applyBorder="1" applyAlignment="1">
      <alignment/>
    </xf>
    <xf numFmtId="3" fontId="45" fillId="0" borderId="3" xfId="0" applyNumberFormat="1" applyFont="1" applyBorder="1" applyAlignment="1">
      <alignment/>
    </xf>
    <xf numFmtId="3" fontId="24" fillId="0" borderId="0" xfId="0" applyNumberFormat="1" applyFont="1" applyBorder="1" applyAlignment="1">
      <alignment/>
    </xf>
    <xf numFmtId="3" fontId="8" fillId="0" borderId="0" xfId="0" applyNumberFormat="1" applyFont="1" applyFill="1" applyAlignment="1">
      <alignment/>
    </xf>
    <xf numFmtId="0" fontId="8" fillId="0" borderId="6" xfId="0" applyFont="1" applyFill="1" applyBorder="1" applyAlignment="1">
      <alignment/>
    </xf>
    <xf numFmtId="0" fontId="8" fillId="0" borderId="2" xfId="0" applyFont="1" applyFill="1" applyBorder="1" applyAlignment="1">
      <alignment/>
    </xf>
    <xf numFmtId="0" fontId="8" fillId="0" borderId="2" xfId="0" applyFont="1" applyFill="1" applyBorder="1" applyAlignment="1">
      <alignment horizontal="center"/>
    </xf>
    <xf numFmtId="0" fontId="8" fillId="0" borderId="3" xfId="0" applyFont="1" applyFill="1" applyBorder="1" applyAlignment="1">
      <alignment/>
    </xf>
    <xf numFmtId="3" fontId="24" fillId="0" borderId="0" xfId="0" applyNumberFormat="1" applyFont="1" applyFill="1" applyBorder="1" applyAlignment="1">
      <alignment/>
    </xf>
    <xf numFmtId="0" fontId="8" fillId="0" borderId="0" xfId="0" applyFont="1" applyFill="1" applyAlignment="1">
      <alignment/>
    </xf>
    <xf numFmtId="0" fontId="8" fillId="0" borderId="0" xfId="0" applyFont="1" applyBorder="1" applyAlignment="1">
      <alignment/>
    </xf>
    <xf numFmtId="0" fontId="8" fillId="0" borderId="24" xfId="0" applyFont="1" applyBorder="1" applyAlignment="1">
      <alignment/>
    </xf>
    <xf numFmtId="0" fontId="37" fillId="0" borderId="4" xfId="0" applyFont="1" applyBorder="1" applyAlignment="1">
      <alignment horizontal="center"/>
    </xf>
    <xf numFmtId="0" fontId="7" fillId="0" borderId="0" xfId="0" applyFont="1" applyAlignment="1" quotePrefix="1">
      <alignment horizontal="center"/>
    </xf>
    <xf numFmtId="0" fontId="39" fillId="0" borderId="0" xfId="0" applyFont="1" applyAlignment="1" quotePrefix="1">
      <alignment horizontal="center"/>
    </xf>
    <xf numFmtId="0" fontId="25" fillId="0" borderId="0" xfId="0" applyFont="1" applyAlignment="1">
      <alignment/>
    </xf>
    <xf numFmtId="0" fontId="13" fillId="0" borderId="0" xfId="0" applyFont="1" applyAlignment="1">
      <alignment/>
    </xf>
    <xf numFmtId="0" fontId="37" fillId="0" borderId="0" xfId="0" applyFont="1" applyAlignment="1">
      <alignment horizontal="center" wrapText="1"/>
    </xf>
    <xf numFmtId="0" fontId="13" fillId="0" borderId="0" xfId="0" applyFont="1" applyAlignment="1">
      <alignment horizontal="center" wrapText="1"/>
    </xf>
    <xf numFmtId="0" fontId="38" fillId="0" borderId="0" xfId="0" applyFont="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8" fillId="0" borderId="0" xfId="0" applyFont="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left" vertical="center" wrapText="1"/>
    </xf>
    <xf numFmtId="0" fontId="7"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xf>
    <xf numFmtId="0" fontId="7" fillId="0" borderId="6" xfId="0" applyFont="1" applyBorder="1" applyAlignment="1">
      <alignment horizontal="center" vertical="center"/>
    </xf>
    <xf numFmtId="0" fontId="7" fillId="0" borderId="2" xfId="0" applyFont="1" applyBorder="1" applyAlignment="1">
      <alignment wrapText="1"/>
    </xf>
    <xf numFmtId="0" fontId="8" fillId="0" borderId="2" xfId="0" applyFont="1" applyBorder="1" applyAlignment="1">
      <alignment horizontal="center" vertical="center"/>
    </xf>
    <xf numFmtId="180" fontId="7" fillId="0" borderId="2" xfId="16" applyNumberFormat="1" applyFont="1" applyBorder="1" applyAlignment="1">
      <alignment horizontal="right" vertical="center"/>
    </xf>
    <xf numFmtId="3" fontId="7" fillId="0" borderId="17" xfId="0" applyNumberFormat="1" applyFont="1" applyBorder="1" applyAlignment="1">
      <alignment vertical="center"/>
    </xf>
    <xf numFmtId="3" fontId="8" fillId="0" borderId="17" xfId="0" applyNumberFormat="1" applyFont="1" applyBorder="1" applyAlignment="1">
      <alignment/>
    </xf>
    <xf numFmtId="0" fontId="8" fillId="0" borderId="6" xfId="0" applyFont="1" applyBorder="1" applyAlignment="1">
      <alignment horizontal="right"/>
    </xf>
    <xf numFmtId="0" fontId="8" fillId="0" borderId="2" xfId="0" applyFont="1" applyFill="1" applyBorder="1" applyAlignment="1">
      <alignment horizontal="center" vertical="center"/>
    </xf>
    <xf numFmtId="3" fontId="9" fillId="0" borderId="17" xfId="0" applyNumberFormat="1" applyFont="1" applyBorder="1" applyAlignment="1">
      <alignment/>
    </xf>
    <xf numFmtId="3" fontId="9" fillId="0" borderId="2" xfId="0" applyNumberFormat="1" applyFont="1" applyBorder="1" applyAlignment="1">
      <alignment/>
    </xf>
    <xf numFmtId="180" fontId="8" fillId="0" borderId="0" xfId="16" applyNumberFormat="1" applyFont="1" applyAlignment="1">
      <alignment/>
    </xf>
    <xf numFmtId="0" fontId="8" fillId="0" borderId="6" xfId="0" applyFont="1" applyFill="1" applyBorder="1" applyAlignment="1">
      <alignment horizontal="center"/>
    </xf>
    <xf numFmtId="0" fontId="37" fillId="0" borderId="2" xfId="0" applyFont="1" applyFill="1" applyBorder="1" applyAlignment="1">
      <alignment/>
    </xf>
    <xf numFmtId="3" fontId="8" fillId="0" borderId="17" xfId="0" applyNumberFormat="1" applyFont="1" applyFill="1" applyBorder="1" applyAlignment="1">
      <alignment/>
    </xf>
    <xf numFmtId="180" fontId="8" fillId="0" borderId="0" xfId="16" applyNumberFormat="1" applyFont="1" applyFill="1" applyAlignment="1">
      <alignment/>
    </xf>
    <xf numFmtId="0" fontId="8" fillId="0" borderId="17" xfId="0" applyFont="1" applyBorder="1" applyAlignment="1">
      <alignment/>
    </xf>
    <xf numFmtId="0" fontId="8" fillId="0" borderId="44" xfId="0" applyFont="1" applyBorder="1" applyAlignment="1">
      <alignment/>
    </xf>
    <xf numFmtId="0" fontId="15" fillId="0" borderId="29" xfId="0" applyFont="1" applyBorder="1" applyAlignment="1">
      <alignment wrapText="1"/>
    </xf>
    <xf numFmtId="0" fontId="28" fillId="0" borderId="29" xfId="0" applyFont="1" applyBorder="1" applyAlignment="1">
      <alignment horizontal="center" wrapText="1"/>
    </xf>
    <xf numFmtId="0" fontId="15" fillId="0" borderId="0" xfId="0" applyNumberFormat="1" applyFont="1" applyAlignment="1">
      <alignment horizontal="justify" vertical="justify"/>
    </xf>
    <xf numFmtId="0" fontId="28" fillId="0" borderId="29" xfId="0" applyNumberFormat="1" applyFont="1" applyBorder="1" applyAlignment="1">
      <alignment horizontal="justify" vertical="justify"/>
    </xf>
    <xf numFmtId="0" fontId="15" fillId="0" borderId="29" xfId="0" applyNumberFormat="1" applyFont="1" applyBorder="1" applyAlignment="1">
      <alignment horizontal="justify" vertical="justify"/>
    </xf>
    <xf numFmtId="0" fontId="33" fillId="0" borderId="29" xfId="0" applyNumberFormat="1" applyFont="1" applyBorder="1" applyAlignment="1">
      <alignment horizontal="justify" vertical="justify"/>
    </xf>
    <xf numFmtId="0" fontId="30" fillId="0" borderId="29" xfId="0" applyNumberFormat="1" applyFont="1" applyBorder="1" applyAlignment="1">
      <alignment horizontal="justify" vertical="justify"/>
    </xf>
    <xf numFmtId="0" fontId="28" fillId="0" borderId="29" xfId="0" applyNumberFormat="1" applyFont="1" applyBorder="1" applyAlignment="1">
      <alignment horizontal="center" vertical="justify"/>
    </xf>
    <xf numFmtId="0" fontId="40" fillId="0" borderId="0" xfId="0" applyFont="1" applyAlignment="1">
      <alignment/>
    </xf>
    <xf numFmtId="0" fontId="36" fillId="0" borderId="0" xfId="0" applyFont="1" applyAlignment="1">
      <alignment/>
    </xf>
    <xf numFmtId="0" fontId="36" fillId="0" borderId="34" xfId="0" applyFont="1" applyBorder="1" applyAlignment="1">
      <alignment horizontal="center" vertical="center"/>
    </xf>
    <xf numFmtId="0" fontId="36" fillId="0" borderId="34" xfId="0" applyFont="1" applyBorder="1" applyAlignment="1">
      <alignment/>
    </xf>
    <xf numFmtId="0" fontId="36" fillId="0" borderId="35" xfId="0" applyFont="1" applyBorder="1" applyAlignment="1">
      <alignment horizontal="center" vertical="center" wrapText="1"/>
    </xf>
    <xf numFmtId="0" fontId="36" fillId="0" borderId="35" xfId="0" applyFont="1" applyBorder="1" applyAlignment="1">
      <alignment vertical="center" wrapText="1"/>
    </xf>
    <xf numFmtId="180" fontId="36" fillId="0" borderId="35" xfId="0" applyNumberFormat="1" applyFont="1" applyBorder="1" applyAlignment="1">
      <alignment vertical="center" wrapText="1"/>
    </xf>
    <xf numFmtId="0" fontId="40" fillId="0" borderId="35" xfId="0" applyFont="1" applyBorder="1" applyAlignment="1">
      <alignment vertical="center" wrapText="1"/>
    </xf>
    <xf numFmtId="1" fontId="13" fillId="0" borderId="35" xfId="0" applyNumberFormat="1" applyFont="1" applyFill="1" applyBorder="1" applyAlignment="1">
      <alignment horizontal="center" vertical="center" wrapText="1"/>
    </xf>
    <xf numFmtId="1" fontId="13" fillId="0" borderId="35" xfId="0" applyNumberFormat="1" applyFont="1" applyFill="1" applyBorder="1" applyAlignment="1">
      <alignment vertical="center" wrapText="1"/>
    </xf>
    <xf numFmtId="180" fontId="13" fillId="0" borderId="35" xfId="16" applyNumberFormat="1" applyFont="1" applyFill="1" applyBorder="1" applyAlignment="1">
      <alignment horizontal="right" vertical="center" wrapText="1"/>
    </xf>
    <xf numFmtId="1" fontId="40" fillId="0" borderId="35" xfId="0" applyNumberFormat="1" applyFont="1" applyFill="1" applyBorder="1" applyAlignment="1">
      <alignment vertical="center" wrapText="1"/>
    </xf>
    <xf numFmtId="0" fontId="46" fillId="0" borderId="37" xfId="0" applyFont="1" applyBorder="1" applyAlignment="1">
      <alignment/>
    </xf>
    <xf numFmtId="1" fontId="36" fillId="0" borderId="34" xfId="0" applyNumberFormat="1" applyFont="1" applyBorder="1" applyAlignment="1">
      <alignment/>
    </xf>
    <xf numFmtId="0" fontId="36" fillId="0" borderId="35" xfId="0" applyFont="1" applyBorder="1" applyAlignment="1">
      <alignment horizontal="center"/>
    </xf>
    <xf numFmtId="1" fontId="42" fillId="0" borderId="35" xfId="0" applyNumberFormat="1" applyFont="1" applyBorder="1" applyAlignment="1">
      <alignment/>
    </xf>
    <xf numFmtId="1" fontId="40" fillId="0" borderId="35" xfId="0" applyNumberFormat="1" applyFont="1" applyBorder="1" applyAlignment="1">
      <alignment/>
    </xf>
    <xf numFmtId="0" fontId="46" fillId="0" borderId="0" xfId="0" applyFont="1" applyAlignment="1">
      <alignment/>
    </xf>
    <xf numFmtId="0" fontId="13" fillId="0" borderId="0" xfId="28" applyFont="1" applyFill="1" applyAlignment="1">
      <alignment horizontal="center" vertical="top" wrapText="1"/>
      <protection/>
    </xf>
    <xf numFmtId="0" fontId="41" fillId="0" borderId="0" xfId="28" applyFont="1" applyFill="1" applyAlignment="1">
      <alignment horizontal="center" vertical="top" wrapText="1"/>
      <protection/>
    </xf>
    <xf numFmtId="0" fontId="38" fillId="0" borderId="0" xfId="0" applyFont="1" applyFill="1" applyAlignment="1">
      <alignment horizontal="center" vertical="top"/>
    </xf>
    <xf numFmtId="0" fontId="38" fillId="0" borderId="0" xfId="28" applyFont="1" applyFill="1" applyAlignment="1">
      <alignment vertical="top" wrapText="1"/>
      <protection/>
    </xf>
    <xf numFmtId="0" fontId="13" fillId="0" borderId="31" xfId="0" applyFont="1" applyFill="1" applyBorder="1" applyAlignment="1">
      <alignment horizontal="right"/>
    </xf>
    <xf numFmtId="0" fontId="36" fillId="0" borderId="45" xfId="0" applyFont="1" applyBorder="1" applyAlignment="1">
      <alignment horizontal="center" vertical="center"/>
    </xf>
    <xf numFmtId="0" fontId="36" fillId="0" borderId="45" xfId="0" applyFont="1" applyBorder="1" applyAlignment="1">
      <alignment horizontal="left" vertical="center" wrapText="1"/>
    </xf>
    <xf numFmtId="180" fontId="36" fillId="0" borderId="45" xfId="0" applyNumberFormat="1" applyFont="1" applyBorder="1" applyAlignment="1">
      <alignment/>
    </xf>
    <xf numFmtId="0" fontId="40" fillId="0" borderId="45" xfId="0" applyFont="1" applyBorder="1" applyAlignment="1">
      <alignment/>
    </xf>
    <xf numFmtId="1" fontId="39" fillId="0" borderId="35" xfId="0" applyNumberFormat="1" applyFont="1" applyFill="1" applyBorder="1" applyAlignment="1">
      <alignment vertical="center" wrapText="1"/>
    </xf>
    <xf numFmtId="49" fontId="13" fillId="0" borderId="35" xfId="0" applyNumberFormat="1" applyFont="1" applyFill="1" applyBorder="1" applyAlignment="1">
      <alignment vertical="center" wrapText="1"/>
    </xf>
    <xf numFmtId="0" fontId="40" fillId="0" borderId="36" xfId="0" applyFont="1" applyBorder="1" applyAlignment="1">
      <alignment horizontal="center" vertical="center"/>
    </xf>
    <xf numFmtId="49" fontId="39" fillId="0" borderId="35" xfId="0" applyNumberFormat="1" applyFont="1" applyFill="1" applyBorder="1" applyAlignment="1">
      <alignment vertical="center" wrapText="1"/>
    </xf>
    <xf numFmtId="180" fontId="39" fillId="0" borderId="35" xfId="16" applyNumberFormat="1" applyFont="1" applyFill="1" applyBorder="1" applyAlignment="1">
      <alignment horizontal="right" vertical="center" wrapText="1"/>
    </xf>
    <xf numFmtId="168" fontId="38" fillId="0" borderId="35" xfId="0" applyNumberFormat="1" applyFont="1" applyFill="1" applyBorder="1" applyAlignment="1">
      <alignment horizontal="center" vertical="center" wrapText="1"/>
    </xf>
    <xf numFmtId="168" fontId="13" fillId="0" borderId="35" xfId="0" applyNumberFormat="1" applyFont="1" applyFill="1" applyBorder="1" applyAlignment="1">
      <alignment horizontal="center" vertical="center" wrapText="1"/>
    </xf>
    <xf numFmtId="0" fontId="46" fillId="0" borderId="35" xfId="0" applyFont="1" applyBorder="1" applyAlignment="1">
      <alignment/>
    </xf>
    <xf numFmtId="168" fontId="13" fillId="0" borderId="37" xfId="0" applyNumberFormat="1" applyFont="1" applyFill="1" applyBorder="1" applyAlignment="1">
      <alignment horizontal="center" vertical="center" wrapText="1"/>
    </xf>
    <xf numFmtId="1" fontId="13" fillId="0" borderId="37" xfId="0" applyNumberFormat="1" applyFont="1" applyFill="1" applyBorder="1" applyAlignment="1">
      <alignment vertical="center" wrapText="1"/>
    </xf>
    <xf numFmtId="180" fontId="13" fillId="0" borderId="37" xfId="16" applyNumberFormat="1" applyFont="1" applyFill="1" applyBorder="1" applyAlignment="1">
      <alignment horizontal="right" vertical="center" wrapText="1"/>
    </xf>
    <xf numFmtId="168" fontId="13" fillId="0" borderId="46" xfId="0" applyNumberFormat="1" applyFont="1" applyFill="1" applyBorder="1" applyAlignment="1">
      <alignment horizontal="center" vertical="center" wrapText="1"/>
    </xf>
    <xf numFmtId="1" fontId="13" fillId="0" borderId="46" xfId="0" applyNumberFormat="1" applyFont="1" applyFill="1" applyBorder="1" applyAlignment="1">
      <alignment vertical="center" wrapText="1"/>
    </xf>
    <xf numFmtId="180" fontId="13" fillId="0" borderId="46" xfId="16" applyNumberFormat="1" applyFont="1" applyFill="1" applyBorder="1" applyAlignment="1">
      <alignment horizontal="right" vertical="center" wrapText="1"/>
    </xf>
    <xf numFmtId="0" fontId="46" fillId="0" borderId="46" xfId="0" applyFont="1" applyBorder="1" applyAlignment="1">
      <alignment/>
    </xf>
    <xf numFmtId="168" fontId="13" fillId="0" borderId="0" xfId="0" applyNumberFormat="1" applyFont="1" applyFill="1" applyBorder="1" applyAlignment="1">
      <alignment horizontal="center" vertical="center" wrapText="1"/>
    </xf>
    <xf numFmtId="1" fontId="13" fillId="0" borderId="0" xfId="0" applyNumberFormat="1" applyFont="1" applyFill="1" applyBorder="1" applyAlignment="1">
      <alignment vertical="center" wrapText="1"/>
    </xf>
    <xf numFmtId="180" fontId="13" fillId="0" borderId="0" xfId="16" applyNumberFormat="1" applyFont="1" applyFill="1" applyBorder="1" applyAlignment="1">
      <alignment horizontal="right" vertical="center" wrapText="1"/>
    </xf>
    <xf numFmtId="0" fontId="46" fillId="0" borderId="0" xfId="0" applyFont="1" applyBorder="1" applyAlignment="1">
      <alignment/>
    </xf>
    <xf numFmtId="0" fontId="7" fillId="0" borderId="0" xfId="0" applyFont="1" applyAlignment="1">
      <alignment horizontal="center"/>
    </xf>
    <xf numFmtId="0" fontId="37" fillId="0" borderId="0" xfId="0" applyFont="1" applyAlignment="1">
      <alignment horizontal="left"/>
    </xf>
    <xf numFmtId="202" fontId="13" fillId="0" borderId="0" xfId="29" applyNumberFormat="1" applyFont="1" applyFill="1" applyAlignment="1">
      <alignment/>
      <protection/>
    </xf>
    <xf numFmtId="0" fontId="23" fillId="0" borderId="0" xfId="0" applyFont="1" applyAlignment="1">
      <alignment horizontal="centerContinuous"/>
    </xf>
    <xf numFmtId="0" fontId="23" fillId="0" borderId="0" xfId="0" applyFont="1" applyAlignment="1">
      <alignment horizontal="center"/>
    </xf>
    <xf numFmtId="0" fontId="7" fillId="0" borderId="47" xfId="0" applyFont="1" applyBorder="1" applyAlignment="1">
      <alignment horizontal="center"/>
    </xf>
    <xf numFmtId="0" fontId="7" fillId="0" borderId="35" xfId="0" applyFont="1" applyBorder="1" applyAlignment="1">
      <alignment horizontal="center"/>
    </xf>
    <xf numFmtId="0" fontId="7" fillId="0" borderId="35" xfId="0" applyFont="1" applyBorder="1" applyAlignment="1">
      <alignment/>
    </xf>
    <xf numFmtId="179" fontId="7" fillId="0" borderId="35" xfId="16" applyNumberFormat="1" applyFont="1" applyBorder="1" applyAlignment="1">
      <alignment horizontal="center"/>
    </xf>
    <xf numFmtId="0" fontId="8" fillId="0" borderId="35" xfId="0" applyFont="1" applyBorder="1" applyAlignment="1">
      <alignment/>
    </xf>
    <xf numFmtId="0" fontId="37" fillId="0" borderId="35" xfId="0" applyFont="1" applyBorder="1" applyAlignment="1" quotePrefix="1">
      <alignment horizontal="left"/>
    </xf>
    <xf numFmtId="0" fontId="8" fillId="0" borderId="35" xfId="0" applyFont="1" applyBorder="1" applyAlignment="1">
      <alignment horizontal="center"/>
    </xf>
    <xf numFmtId="0" fontId="8" fillId="0" borderId="35" xfId="0" applyFont="1" applyBorder="1" applyAlignment="1">
      <alignment horizontal="right"/>
    </xf>
    <xf numFmtId="0" fontId="8" fillId="0" borderId="35" xfId="0" applyFont="1" applyBorder="1" applyAlignment="1" quotePrefix="1">
      <alignment horizontal="left"/>
    </xf>
    <xf numFmtId="43" fontId="8" fillId="0" borderId="35" xfId="16" applyNumberFormat="1" applyFont="1" applyBorder="1" applyAlignment="1">
      <alignment horizontal="center"/>
    </xf>
    <xf numFmtId="0" fontId="8" fillId="0" borderId="35" xfId="0" applyFont="1" applyBorder="1" applyAlignment="1">
      <alignment horizontal="left"/>
    </xf>
    <xf numFmtId="0" fontId="8" fillId="0" borderId="36" xfId="0" applyFont="1" applyBorder="1" applyAlignment="1">
      <alignment horizontal="left"/>
    </xf>
    <xf numFmtId="0" fontId="7" fillId="0" borderId="36" xfId="0" applyFont="1" applyBorder="1" applyAlignment="1">
      <alignment horizontal="left"/>
    </xf>
    <xf numFmtId="0" fontId="7" fillId="0" borderId="35" xfId="0" applyFont="1" applyBorder="1" applyAlignment="1">
      <alignment wrapText="1"/>
    </xf>
    <xf numFmtId="180" fontId="7" fillId="0" borderId="35" xfId="16" applyNumberFormat="1" applyFont="1" applyBorder="1" applyAlignment="1">
      <alignment horizontal="center"/>
    </xf>
    <xf numFmtId="0" fontId="8" fillId="0" borderId="37" xfId="0" applyFont="1" applyBorder="1" applyAlignment="1">
      <alignment horizontal="center"/>
    </xf>
    <xf numFmtId="1" fontId="8" fillId="0" borderId="37" xfId="0" applyNumberFormat="1" applyFont="1" applyFill="1" applyBorder="1" applyAlignment="1">
      <alignment horizontal="left"/>
    </xf>
    <xf numFmtId="180" fontId="8" fillId="0" borderId="37" xfId="16" applyNumberFormat="1" applyFont="1" applyBorder="1" applyAlignment="1">
      <alignment horizontal="center"/>
    </xf>
    <xf numFmtId="0" fontId="8" fillId="0" borderId="0" xfId="0" applyFont="1" applyAlignment="1">
      <alignment horizontal="right" vertical="top" wrapText="1"/>
    </xf>
    <xf numFmtId="0" fontId="37" fillId="0" borderId="0" xfId="0" applyFont="1" applyAlignment="1">
      <alignment horizontal="left" vertical="top" wrapText="1"/>
    </xf>
    <xf numFmtId="0" fontId="8" fillId="0" borderId="0" xfId="0" applyFont="1" applyAlignment="1">
      <alignment vertical="top" wrapText="1"/>
    </xf>
    <xf numFmtId="0" fontId="13" fillId="0" borderId="0" xfId="0" applyFont="1" applyFill="1" applyAlignment="1">
      <alignment horizontal="center"/>
    </xf>
    <xf numFmtId="0" fontId="7" fillId="0" borderId="47" xfId="0" applyFont="1" applyBorder="1" applyAlignment="1">
      <alignment horizontal="center" vertical="center" wrapText="1"/>
    </xf>
    <xf numFmtId="0" fontId="7" fillId="0" borderId="48" xfId="0" applyFont="1" applyBorder="1" applyAlignment="1">
      <alignment horizontal="center" vertical="top" wrapText="1"/>
    </xf>
    <xf numFmtId="0" fontId="7" fillId="0" borderId="48" xfId="0" applyFont="1" applyBorder="1" applyAlignment="1" quotePrefix="1">
      <alignment horizontal="center" vertical="top" wrapText="1"/>
    </xf>
    <xf numFmtId="0" fontId="7" fillId="0" borderId="35" xfId="0" applyFont="1" applyBorder="1" applyAlignment="1">
      <alignment horizontal="center" vertical="top" wrapText="1"/>
    </xf>
    <xf numFmtId="0" fontId="7" fillId="0" borderId="35" xfId="0" applyFont="1" applyBorder="1" applyAlignment="1">
      <alignment vertical="top" wrapText="1"/>
    </xf>
    <xf numFmtId="0" fontId="7" fillId="0" borderId="35" xfId="0" applyFont="1" applyBorder="1" applyAlignment="1">
      <alignment horizontal="right" vertical="top" wrapText="1"/>
    </xf>
    <xf numFmtId="0" fontId="7" fillId="0" borderId="0" xfId="0" applyFont="1" applyAlignment="1">
      <alignment vertical="top" wrapText="1"/>
    </xf>
    <xf numFmtId="0" fontId="8" fillId="0" borderId="35" xfId="0" applyFont="1" applyBorder="1" applyAlignment="1">
      <alignment vertical="top" wrapText="1"/>
    </xf>
    <xf numFmtId="0" fontId="8" fillId="0" borderId="35" xfId="0" applyFont="1" applyBorder="1" applyAlignment="1">
      <alignment horizontal="center" vertical="top" wrapText="1"/>
    </xf>
    <xf numFmtId="180" fontId="8" fillId="0" borderId="35" xfId="16" applyNumberFormat="1" applyFont="1" applyBorder="1" applyAlignment="1">
      <alignment vertical="top" wrapText="1"/>
    </xf>
    <xf numFmtId="0" fontId="8" fillId="2" borderId="35" xfId="0" applyFont="1" applyFill="1" applyBorder="1" applyAlignment="1">
      <alignment vertical="top" wrapText="1"/>
    </xf>
    <xf numFmtId="180" fontId="8" fillId="0" borderId="35" xfId="16" applyNumberFormat="1" applyFont="1" applyBorder="1" applyAlignment="1">
      <alignment horizontal="right" vertical="top" wrapText="1"/>
    </xf>
    <xf numFmtId="0" fontId="8" fillId="0" borderId="35" xfId="0" applyFont="1" applyFill="1" applyBorder="1" applyAlignment="1">
      <alignment vertical="top" wrapText="1"/>
    </xf>
    <xf numFmtId="0" fontId="8" fillId="0" borderId="35" xfId="0" applyFont="1" applyFill="1" applyBorder="1" applyAlignment="1">
      <alignment horizontal="center" vertical="top" wrapText="1"/>
    </xf>
    <xf numFmtId="180" fontId="8" fillId="0" borderId="35" xfId="16" applyNumberFormat="1" applyFont="1" applyFill="1" applyBorder="1" applyAlignment="1">
      <alignment horizontal="right" vertical="top" wrapText="1"/>
    </xf>
    <xf numFmtId="0" fontId="7" fillId="0" borderId="35" xfId="0" applyFont="1" applyBorder="1" applyAlignment="1">
      <alignment horizontal="center" vertical="center" wrapText="1"/>
    </xf>
    <xf numFmtId="0" fontId="8" fillId="2" borderId="35" xfId="0" applyFont="1" applyFill="1" applyBorder="1" applyAlignment="1">
      <alignment vertical="center" wrapText="1"/>
    </xf>
    <xf numFmtId="0" fontId="8" fillId="0" borderId="35" xfId="0" applyFont="1" applyBorder="1" applyAlignment="1">
      <alignment horizontal="center" vertical="center" wrapText="1"/>
    </xf>
    <xf numFmtId="180" fontId="8" fillId="0" borderId="35" xfId="16" applyNumberFormat="1" applyFont="1" applyBorder="1" applyAlignment="1">
      <alignment horizontal="right" vertical="center" wrapText="1"/>
    </xf>
    <xf numFmtId="0" fontId="8" fillId="0" borderId="0" xfId="0" applyFont="1" applyAlignment="1">
      <alignment vertical="center" wrapText="1"/>
    </xf>
    <xf numFmtId="0" fontId="7" fillId="0" borderId="35" xfId="0" applyFont="1" applyFill="1" applyBorder="1" applyAlignment="1">
      <alignment horizontal="center" vertical="top" wrapText="1"/>
    </xf>
    <xf numFmtId="0" fontId="8" fillId="0" borderId="0" xfId="0" applyFont="1" applyFill="1" applyAlignment="1">
      <alignment vertical="top" wrapText="1"/>
    </xf>
    <xf numFmtId="0" fontId="7" fillId="0" borderId="36" xfId="0" applyFont="1" applyBorder="1" applyAlignment="1">
      <alignment horizontal="center" vertical="top" wrapText="1"/>
    </xf>
    <xf numFmtId="0" fontId="7" fillId="3" borderId="36" xfId="0" applyFont="1" applyFill="1" applyBorder="1" applyAlignment="1">
      <alignment vertical="top" wrapText="1"/>
    </xf>
    <xf numFmtId="0" fontId="8" fillId="0" borderId="36" xfId="0" applyFont="1" applyFill="1" applyBorder="1" applyAlignment="1">
      <alignment horizontal="center" vertical="top" wrapText="1"/>
    </xf>
    <xf numFmtId="0" fontId="8" fillId="0" borderId="36" xfId="0" applyFont="1" applyFill="1" applyBorder="1" applyAlignment="1">
      <alignment vertical="top" wrapText="1"/>
    </xf>
    <xf numFmtId="0" fontId="8" fillId="0" borderId="48" xfId="0" applyFont="1" applyFill="1" applyBorder="1" applyAlignment="1">
      <alignment vertical="top" wrapText="1"/>
    </xf>
    <xf numFmtId="0" fontId="7" fillId="0" borderId="37" xfId="0" applyFont="1" applyBorder="1" applyAlignment="1">
      <alignment horizontal="center" vertical="top" wrapText="1"/>
    </xf>
    <xf numFmtId="0" fontId="8" fillId="0" borderId="37" xfId="0" applyFont="1" applyBorder="1" applyAlignment="1">
      <alignment vertical="top" wrapText="1"/>
    </xf>
    <xf numFmtId="0" fontId="8" fillId="0" borderId="37" xfId="0" applyFont="1" applyBorder="1" applyAlignment="1" quotePrefix="1">
      <alignment horizontal="center" vertical="top" wrapText="1"/>
    </xf>
    <xf numFmtId="0" fontId="37" fillId="0" borderId="0" xfId="0" applyFont="1" applyAlignment="1">
      <alignment horizontal="right"/>
    </xf>
    <xf numFmtId="0" fontId="7" fillId="0" borderId="47" xfId="0" applyFont="1" applyBorder="1" applyAlignment="1">
      <alignment horizontal="center" vertical="top" wrapText="1"/>
    </xf>
    <xf numFmtId="0" fontId="7" fillId="0" borderId="47" xfId="0" applyFont="1" applyBorder="1" applyAlignment="1">
      <alignment horizontal="centerContinuous" wrapText="1"/>
    </xf>
    <xf numFmtId="0" fontId="7" fillId="0" borderId="48" xfId="0" applyFont="1" applyBorder="1" applyAlignment="1">
      <alignment horizontal="center"/>
    </xf>
    <xf numFmtId="0" fontId="7" fillId="0" borderId="48" xfId="0" applyFont="1" applyBorder="1" applyAlignment="1" quotePrefix="1">
      <alignment horizontal="center"/>
    </xf>
    <xf numFmtId="0" fontId="7" fillId="0" borderId="35" xfId="0" applyFont="1" applyFill="1" applyBorder="1" applyAlignment="1">
      <alignment horizontal="center"/>
    </xf>
    <xf numFmtId="0" fontId="7" fillId="0" borderId="35" xfId="0" applyFont="1" applyFill="1" applyBorder="1" applyAlignment="1">
      <alignment/>
    </xf>
    <xf numFmtId="0" fontId="8" fillId="0" borderId="35" xfId="0" applyFont="1" applyFill="1" applyBorder="1" applyAlignment="1">
      <alignment horizontal="center"/>
    </xf>
    <xf numFmtId="179" fontId="8" fillId="0" borderId="35" xfId="16" applyNumberFormat="1" applyFont="1" applyFill="1" applyBorder="1" applyAlignment="1">
      <alignment horizontal="right"/>
    </xf>
    <xf numFmtId="0" fontId="7" fillId="0" borderId="0" xfId="0" applyFont="1" applyFill="1" applyAlignment="1">
      <alignment/>
    </xf>
    <xf numFmtId="0" fontId="7" fillId="0" borderId="35" xfId="0" applyFont="1" applyFill="1" applyBorder="1" applyAlignment="1">
      <alignment horizontal="left"/>
    </xf>
    <xf numFmtId="0" fontId="7" fillId="0" borderId="35" xfId="0" applyFont="1" applyFill="1" applyBorder="1" applyAlignment="1">
      <alignment horizontal="center" vertical="center" wrapText="1"/>
    </xf>
    <xf numFmtId="0" fontId="7" fillId="0" borderId="35" xfId="0" applyFont="1" applyFill="1" applyBorder="1" applyAlignment="1">
      <alignment horizontal="left" vertical="center" wrapText="1"/>
    </xf>
    <xf numFmtId="0" fontId="8" fillId="0" borderId="35" xfId="0" applyFont="1" applyFill="1" applyBorder="1" applyAlignment="1">
      <alignment horizontal="center" vertical="center" wrapText="1"/>
    </xf>
    <xf numFmtId="179" fontId="8" fillId="0" borderId="35" xfId="16" applyNumberFormat="1" applyFont="1" applyFill="1" applyBorder="1" applyAlignment="1">
      <alignment vertical="center" wrapText="1"/>
    </xf>
    <xf numFmtId="0" fontId="7" fillId="0" borderId="0" xfId="0" applyFont="1" applyFill="1" applyAlignment="1">
      <alignment vertical="center" wrapText="1"/>
    </xf>
    <xf numFmtId="180" fontId="8" fillId="0" borderId="35" xfId="16" applyNumberFormat="1" applyFont="1" applyFill="1" applyBorder="1" applyAlignment="1">
      <alignment horizontal="right"/>
    </xf>
    <xf numFmtId="0" fontId="8" fillId="0" borderId="35" xfId="0" applyFont="1" applyFill="1" applyBorder="1" applyAlignment="1" quotePrefix="1">
      <alignment horizontal="left"/>
    </xf>
    <xf numFmtId="0" fontId="8" fillId="0" borderId="37" xfId="0" applyFont="1" applyBorder="1" applyAlignment="1">
      <alignment/>
    </xf>
    <xf numFmtId="0" fontId="7" fillId="0" borderId="47" xfId="0" applyFont="1" applyBorder="1" applyAlignment="1" quotePrefix="1">
      <alignment horizontal="center" vertical="top" wrapText="1"/>
    </xf>
    <xf numFmtId="0" fontId="7" fillId="0" borderId="45" xfId="0" applyFont="1" applyBorder="1" applyAlignment="1">
      <alignment horizontal="center"/>
    </xf>
    <xf numFmtId="0" fontId="7" fillId="0" borderId="45" xfId="0" applyFont="1" applyBorder="1" applyAlignment="1" quotePrefix="1">
      <alignment horizontal="center"/>
    </xf>
    <xf numFmtId="0" fontId="7" fillId="0" borderId="35" xfId="0" applyFont="1" applyBorder="1" applyAlignment="1">
      <alignment horizontal="left"/>
    </xf>
    <xf numFmtId="180" fontId="7" fillId="0" borderId="35" xfId="16" applyNumberFormat="1" applyFont="1" applyFill="1" applyBorder="1" applyAlignment="1">
      <alignment horizontal="right"/>
    </xf>
    <xf numFmtId="49" fontId="8" fillId="0" borderId="35" xfId="0" applyNumberFormat="1" applyFont="1" applyBorder="1" applyAlignment="1" quotePrefix="1">
      <alignment horizontal="left"/>
    </xf>
    <xf numFmtId="49" fontId="8" fillId="0" borderId="35" xfId="0" applyNumberFormat="1" applyFont="1" applyBorder="1" applyAlignment="1">
      <alignment horizontal="left"/>
    </xf>
    <xf numFmtId="1" fontId="8" fillId="0" borderId="35" xfId="0" applyNumberFormat="1" applyFont="1" applyBorder="1" applyAlignment="1">
      <alignment/>
    </xf>
    <xf numFmtId="49" fontId="8" fillId="0" borderId="36" xfId="0" applyNumberFormat="1" applyFont="1" applyBorder="1" applyAlignment="1">
      <alignment horizontal="left"/>
    </xf>
    <xf numFmtId="180" fontId="7" fillId="0" borderId="35" xfId="16" applyNumberFormat="1" applyFont="1" applyFill="1" applyBorder="1" applyAlignment="1">
      <alignment horizontal="center"/>
    </xf>
    <xf numFmtId="180" fontId="8" fillId="0" borderId="35" xfId="16" applyNumberFormat="1" applyFont="1" applyFill="1" applyBorder="1" applyAlignment="1">
      <alignment horizontal="center"/>
    </xf>
    <xf numFmtId="0" fontId="8" fillId="0" borderId="36" xfId="0" applyFont="1" applyBorder="1" applyAlignment="1">
      <alignment horizontal="center"/>
    </xf>
    <xf numFmtId="180" fontId="8" fillId="0" borderId="36" xfId="16" applyNumberFormat="1" applyFont="1" applyFill="1" applyBorder="1" applyAlignment="1">
      <alignment horizontal="center"/>
    </xf>
    <xf numFmtId="0" fontId="7" fillId="0" borderId="36" xfId="0" applyFont="1" applyFill="1" applyBorder="1" applyAlignment="1">
      <alignment horizontal="center"/>
    </xf>
    <xf numFmtId="0" fontId="7" fillId="0" borderId="36" xfId="0" applyFont="1" applyFill="1" applyBorder="1" applyAlignment="1">
      <alignment horizontal="left" wrapText="1"/>
    </xf>
    <xf numFmtId="0" fontId="8" fillId="0" borderId="36" xfId="0" applyFont="1" applyFill="1" applyBorder="1" applyAlignment="1">
      <alignment horizontal="center"/>
    </xf>
    <xf numFmtId="179" fontId="7" fillId="0" borderId="36" xfId="16" applyNumberFormat="1" applyFont="1" applyFill="1" applyBorder="1" applyAlignment="1">
      <alignment horizontal="center"/>
    </xf>
    <xf numFmtId="0" fontId="37" fillId="0" borderId="37" xfId="0" applyFont="1" applyBorder="1" applyAlignment="1">
      <alignment horizontal="center"/>
    </xf>
    <xf numFmtId="0" fontId="8" fillId="0" borderId="0" xfId="0" applyFont="1" applyAlignment="1">
      <alignment horizontal="right" vertical="center" wrapText="1"/>
    </xf>
    <xf numFmtId="0" fontId="7" fillId="0" borderId="0" xfId="0" applyFont="1" applyAlignment="1">
      <alignment horizontal="left" vertical="center" wrapText="1"/>
    </xf>
    <xf numFmtId="0" fontId="8" fillId="0" borderId="0" xfId="0" applyFont="1" applyFill="1" applyAlignment="1">
      <alignment vertical="center" wrapText="1"/>
    </xf>
    <xf numFmtId="0" fontId="7" fillId="0" borderId="47" xfId="0" applyFont="1" applyFill="1" applyBorder="1" applyAlignment="1">
      <alignment horizontal="center"/>
    </xf>
    <xf numFmtId="0" fontId="7" fillId="0" borderId="34" xfId="0" applyFont="1" applyBorder="1" applyAlignment="1">
      <alignment horizontal="center" vertical="center" wrapText="1"/>
    </xf>
    <xf numFmtId="0" fontId="7" fillId="0" borderId="34" xfId="0" applyFont="1" applyBorder="1" applyAlignment="1">
      <alignment horizontal="left" vertical="center" wrapText="1"/>
    </xf>
    <xf numFmtId="0" fontId="7" fillId="0" borderId="34" xfId="0" applyFont="1" applyBorder="1" applyAlignment="1">
      <alignment vertical="center" wrapText="1"/>
    </xf>
    <xf numFmtId="0" fontId="7" fillId="0" borderId="0" xfId="0" applyFont="1" applyAlignment="1">
      <alignment vertical="center" wrapText="1"/>
    </xf>
    <xf numFmtId="0" fontId="7" fillId="0" borderId="35" xfId="0" applyFont="1" applyBorder="1" applyAlignment="1">
      <alignment horizontal="left" vertical="center" wrapText="1"/>
    </xf>
    <xf numFmtId="0" fontId="7" fillId="0" borderId="35" xfId="0" applyFont="1" applyBorder="1" applyAlignment="1">
      <alignment vertical="center" wrapText="1"/>
    </xf>
    <xf numFmtId="0" fontId="8" fillId="0" borderId="35" xfId="0" applyFont="1" applyBorder="1" applyAlignment="1">
      <alignment horizontal="left" vertical="center" wrapText="1"/>
    </xf>
    <xf numFmtId="0" fontId="8" fillId="0" borderId="35" xfId="0" applyFont="1" applyBorder="1" applyAlignment="1">
      <alignment vertical="center" wrapText="1"/>
    </xf>
    <xf numFmtId="180" fontId="7" fillId="0" borderId="35" xfId="16" applyNumberFormat="1" applyFont="1" applyFill="1" applyBorder="1" applyAlignment="1">
      <alignment horizontal="right" vertical="center" wrapText="1"/>
    </xf>
    <xf numFmtId="0" fontId="37" fillId="0" borderId="35" xfId="0" applyFont="1" applyBorder="1" applyAlignment="1" quotePrefix="1">
      <alignment horizontal="left" vertical="center" wrapText="1"/>
    </xf>
    <xf numFmtId="3" fontId="8" fillId="0" borderId="35" xfId="0" applyNumberFormat="1" applyFont="1" applyBorder="1" applyAlignment="1">
      <alignment vertical="center" wrapText="1"/>
    </xf>
    <xf numFmtId="0" fontId="8" fillId="0" borderId="37" xfId="0" applyFont="1" applyBorder="1" applyAlignment="1">
      <alignment vertical="center" wrapText="1"/>
    </xf>
    <xf numFmtId="0" fontId="8" fillId="0" borderId="37" xfId="0" applyFont="1" applyFill="1" applyBorder="1" applyAlignment="1">
      <alignment horizontal="right" vertical="center" wrapText="1"/>
    </xf>
    <xf numFmtId="0" fontId="13" fillId="0" borderId="35" xfId="0" applyFont="1" applyBorder="1" applyAlignment="1">
      <alignment horizontal="center" vertical="center" wrapText="1"/>
    </xf>
    <xf numFmtId="180" fontId="13" fillId="0" borderId="35" xfId="0" applyNumberFormat="1" applyFont="1" applyBorder="1" applyAlignment="1">
      <alignment vertical="center" wrapText="1"/>
    </xf>
    <xf numFmtId="41" fontId="13" fillId="0" borderId="35" xfId="0" applyNumberFormat="1" applyFont="1" applyBorder="1" applyAlignment="1">
      <alignment vertical="center" wrapText="1"/>
    </xf>
    <xf numFmtId="0" fontId="35" fillId="0" borderId="29" xfId="0" applyFont="1" applyBorder="1" applyAlignment="1">
      <alignment horizontal="center" wrapText="1"/>
    </xf>
    <xf numFmtId="0" fontId="49" fillId="0" borderId="29" xfId="0" applyFont="1" applyBorder="1" applyAlignment="1">
      <alignment horizontal="right"/>
    </xf>
    <xf numFmtId="0" fontId="30" fillId="0" borderId="29" xfId="0" applyFont="1" applyBorder="1" applyAlignment="1">
      <alignment horizontal="left" wrapText="1"/>
    </xf>
    <xf numFmtId="49" fontId="15" fillId="0" borderId="29" xfId="0" applyNumberFormat="1" applyFont="1" applyBorder="1" applyAlignment="1">
      <alignment horizontal="center" vertical="center"/>
    </xf>
    <xf numFmtId="0" fontId="33" fillId="0" borderId="29" xfId="0" applyFont="1" applyBorder="1" applyAlignment="1">
      <alignment/>
    </xf>
    <xf numFmtId="2" fontId="15" fillId="0" borderId="0" xfId="0" applyNumberFormat="1" applyFont="1" applyAlignment="1">
      <alignment horizontal="right"/>
    </xf>
    <xf numFmtId="2" fontId="28" fillId="0" borderId="29" xfId="0" applyNumberFormat="1" applyFont="1" applyBorder="1" applyAlignment="1">
      <alignment horizontal="center" wrapText="1"/>
    </xf>
    <xf numFmtId="2" fontId="28" fillId="0" borderId="29" xfId="0" applyNumberFormat="1" applyFont="1" applyBorder="1" applyAlignment="1">
      <alignment horizontal="right"/>
    </xf>
    <xf numFmtId="2" fontId="49" fillId="0" borderId="29" xfId="0" applyNumberFormat="1" applyFont="1" applyBorder="1" applyAlignment="1">
      <alignment horizontal="right"/>
    </xf>
    <xf numFmtId="49" fontId="28" fillId="0" borderId="29" xfId="0" applyNumberFormat="1" applyFont="1" applyBorder="1" applyAlignment="1">
      <alignment horizontal="center"/>
    </xf>
    <xf numFmtId="2" fontId="28" fillId="0" borderId="29" xfId="0" applyNumberFormat="1" applyFont="1" applyBorder="1" applyAlignment="1">
      <alignment/>
    </xf>
    <xf numFmtId="2" fontId="33" fillId="0" borderId="29" xfId="0" applyNumberFormat="1" applyFont="1" applyBorder="1" applyAlignment="1">
      <alignment/>
    </xf>
    <xf numFmtId="0" fontId="7" fillId="0" borderId="0" xfId="0" applyFont="1" applyFill="1" applyAlignment="1">
      <alignment horizontal="center" vertical="top" wrapText="1"/>
    </xf>
    <xf numFmtId="0" fontId="14"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31" applyFont="1" applyAlignment="1">
      <alignment horizontal="center"/>
      <protection/>
    </xf>
    <xf numFmtId="0" fontId="14" fillId="0" borderId="0" xfId="31" applyFont="1" applyAlignment="1">
      <alignment horizontal="center" vertical="center"/>
      <protection/>
    </xf>
    <xf numFmtId="0" fontId="25" fillId="0" borderId="0" xfId="31" applyFont="1" applyAlignment="1">
      <alignment horizontal="center"/>
      <protection/>
    </xf>
    <xf numFmtId="0" fontId="14" fillId="0" borderId="0" xfId="30" applyFont="1" applyAlignment="1">
      <alignment horizontal="center"/>
      <protection/>
    </xf>
    <xf numFmtId="0" fontId="12" fillId="0" borderId="0" xfId="30" applyFont="1" applyBorder="1" applyAlignment="1">
      <alignment horizontal="center"/>
      <protection/>
    </xf>
    <xf numFmtId="0" fontId="25" fillId="0" borderId="0" xfId="30" applyFont="1" applyBorder="1" applyAlignment="1">
      <alignment horizontal="center"/>
      <protection/>
    </xf>
    <xf numFmtId="0" fontId="28" fillId="0" borderId="0" xfId="0" applyFont="1" applyAlignment="1">
      <alignment horizontal="right"/>
    </xf>
    <xf numFmtId="0" fontId="28" fillId="0" borderId="0" xfId="0" applyFont="1" applyAlignment="1">
      <alignment horizontal="center"/>
    </xf>
    <xf numFmtId="0" fontId="25" fillId="0" borderId="0" xfId="0" applyFont="1" applyAlignment="1">
      <alignment horizontal="center"/>
    </xf>
    <xf numFmtId="0" fontId="15" fillId="0" borderId="0" xfId="0" applyFont="1" applyAlignment="1">
      <alignment horizontal="center"/>
    </xf>
    <xf numFmtId="0" fontId="36" fillId="0" borderId="0" xfId="0" applyFont="1" applyAlignment="1">
      <alignment horizontal="right"/>
    </xf>
    <xf numFmtId="0" fontId="7" fillId="0" borderId="0" xfId="28" applyFont="1" applyFill="1" applyAlignment="1">
      <alignment horizontal="center" vertical="top" wrapText="1"/>
      <protection/>
    </xf>
    <xf numFmtId="0" fontId="25" fillId="0" borderId="0" xfId="0" applyFont="1" applyFill="1" applyAlignment="1">
      <alignment horizontal="center"/>
    </xf>
    <xf numFmtId="222" fontId="38" fillId="0" borderId="33" xfId="28" applyNumberFormat="1" applyFont="1" applyFill="1" applyBorder="1" applyAlignment="1">
      <alignment horizontal="center" vertical="center" wrapText="1"/>
      <protection/>
    </xf>
    <xf numFmtId="222" fontId="38" fillId="0" borderId="32" xfId="28" applyNumberFormat="1" applyFont="1" applyFill="1" applyBorder="1" applyAlignment="1">
      <alignment horizontal="center" vertical="center" wrapText="1"/>
      <protection/>
    </xf>
    <xf numFmtId="222" fontId="39" fillId="0" borderId="33" xfId="28" applyNumberFormat="1" applyFont="1" applyFill="1" applyBorder="1" applyAlignment="1">
      <alignment horizontal="center" vertical="center" wrapText="1"/>
      <protection/>
    </xf>
    <xf numFmtId="222" fontId="39" fillId="0" borderId="32" xfId="28" applyNumberFormat="1" applyFont="1" applyFill="1" applyBorder="1" applyAlignment="1">
      <alignment horizontal="center" vertical="center" wrapText="1"/>
      <protection/>
    </xf>
    <xf numFmtId="222" fontId="39" fillId="0" borderId="49" xfId="28" applyNumberFormat="1" applyFont="1" applyFill="1" applyBorder="1" applyAlignment="1">
      <alignment horizontal="center" vertical="center" wrapText="1"/>
      <protection/>
    </xf>
    <xf numFmtId="222" fontId="39" fillId="0" borderId="50" xfId="28" applyNumberFormat="1" applyFont="1" applyFill="1" applyBorder="1" applyAlignment="1">
      <alignment horizontal="center" vertical="center" wrapText="1"/>
      <protection/>
    </xf>
    <xf numFmtId="3" fontId="39" fillId="0" borderId="33" xfId="28" applyNumberFormat="1" applyFont="1" applyFill="1" applyBorder="1" applyAlignment="1">
      <alignment horizontal="center" vertical="center" wrapText="1"/>
      <protection/>
    </xf>
    <xf numFmtId="3" fontId="39" fillId="0" borderId="32" xfId="28" applyNumberFormat="1" applyFont="1" applyFill="1" applyBorder="1" applyAlignment="1">
      <alignment horizontal="center" vertical="center" wrapText="1"/>
      <protection/>
    </xf>
    <xf numFmtId="0" fontId="7" fillId="0" borderId="0" xfId="0" applyFont="1" applyBorder="1" applyAlignment="1">
      <alignment horizontal="center" vertical="center" wrapText="1"/>
    </xf>
    <xf numFmtId="0" fontId="14" fillId="0" borderId="0" xfId="0" applyFont="1" applyAlignment="1">
      <alignment horizontal="center" wrapText="1"/>
    </xf>
    <xf numFmtId="0" fontId="12" fillId="0" borderId="0" xfId="0" applyFont="1" applyBorder="1" applyAlignment="1">
      <alignment horizontal="center" wrapText="1"/>
    </xf>
    <xf numFmtId="0" fontId="7" fillId="0" borderId="0" xfId="0" applyFont="1" applyAlignment="1">
      <alignment horizontal="right"/>
    </xf>
    <xf numFmtId="0" fontId="12" fillId="0" borderId="0" xfId="0" applyFont="1" applyAlignment="1">
      <alignment horizontal="center" wrapText="1"/>
    </xf>
    <xf numFmtId="0" fontId="7"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Fill="1" applyAlignment="1">
      <alignment horizontal="center"/>
    </xf>
    <xf numFmtId="0" fontId="7" fillId="0" borderId="0" xfId="0" applyFont="1" applyAlignment="1">
      <alignment horizontal="center" vertical="top" wrapText="1"/>
    </xf>
    <xf numFmtId="0" fontId="7" fillId="0" borderId="0" xfId="0" applyFont="1" applyAlignment="1">
      <alignment horizontal="center"/>
    </xf>
    <xf numFmtId="0" fontId="36" fillId="0" borderId="0" xfId="0" applyFont="1" applyAlignment="1">
      <alignment horizontal="center"/>
    </xf>
  </cellXfs>
  <cellStyles count="36">
    <cellStyle name="Normal" xfId="0"/>
    <cellStyle name="RowLevel_0" xfId="1"/>
    <cellStyle name="RowLevel_1" xfId="3"/>
    <cellStyle name="RowLevel_2" xfId="5"/>
    <cellStyle name="??_kc-elec system check list" xfId="15"/>
    <cellStyle name="Comma" xfId="16"/>
    <cellStyle name="Comma [0]" xfId="17"/>
    <cellStyle name="Comma0" xfId="18"/>
    <cellStyle name="Currency" xfId="19"/>
    <cellStyle name="Currency [0]" xfId="20"/>
    <cellStyle name="Currency0" xfId="21"/>
    <cellStyle name="Date" xfId="22"/>
    <cellStyle name="Fixed" xfId="23"/>
    <cellStyle name="Followed Hyperlink" xfId="24"/>
    <cellStyle name="Heading 1" xfId="25"/>
    <cellStyle name="Heading 2" xfId="26"/>
    <cellStyle name="Hyperlink" xfId="27"/>
    <cellStyle name="Normal_BAO-CAO" xfId="28"/>
    <cellStyle name="Normal_DM05.TW.bieu8" xfId="29"/>
    <cellStyle name="Normal_kqrm97" xfId="30"/>
    <cellStyle name="Normal_Lua 2003" xfId="31"/>
    <cellStyle name="Normal_Rau mau 2003" xfId="32"/>
    <cellStyle name="Percent" xfId="33"/>
    <cellStyle name="Total" xfId="34"/>
    <cellStyle name="똿뗦먛귟 [0.00]_PRODUCT DETAIL Q1" xfId="35"/>
    <cellStyle name="똿뗦먛귟_PRODUCT DETAIL Q1" xfId="36"/>
    <cellStyle name="믅됞 [0.00]_PRODUCT DETAIL Q1" xfId="37"/>
    <cellStyle name="믅됞_PRODUCT DETAIL Q1" xfId="38"/>
    <cellStyle name="백분율_HOBONG" xfId="39"/>
    <cellStyle name="뷭?_BOOKSHIP" xfId="40"/>
    <cellStyle name="콤마 [0]_1202" xfId="41"/>
    <cellStyle name="콤마_1202" xfId="42"/>
    <cellStyle name="통화 [0]_1202" xfId="43"/>
    <cellStyle name="통화_1202" xfId="44"/>
    <cellStyle name="표준_(정보부문)월별인원계획" xfId="45"/>
    <cellStyle name="표준_kc-elec system check list"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externalLink" Target="externalLinks/externalLink6.xml" /><Relationship Id="rId49" Type="http://schemas.openxmlformats.org/officeDocument/2006/relationships/externalLink" Target="externalLinks/externalLink7.xml" /><Relationship Id="rId50" Type="http://schemas.openxmlformats.org/officeDocument/2006/relationships/externalLink" Target="externalLinks/externalLink8.xml" /><Relationship Id="rId51" Type="http://schemas.openxmlformats.org/officeDocument/2006/relationships/externalLink" Target="externalLinks/externalLink9.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au%20mau%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INH\KHDC%20theo%20quyet%20dinh%20so%2068%20ngay%20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ser2\d\P.KHANH\THONG%20KE%20DL%20NGANH\TONG%20HOP\tinh%20toan\MINH\KHDC%20theo%20quyet%20dinh%20so%2068%20ngay%20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SOFFICE\EXCEL\DT107T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y\data-chung\Du-toan\Dt-bc-hc\Phong-hoc-h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L-TT.%20Cong%20bao\nhan%20mail\Quyet%20dinh%2067\giao%20nganh%20chi%20tieu%20KTXH%202010\nganh\thuongma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L-TT.%20Cong%20bao\nhan%20mail\Quyet%20dinh%2067\giao%20nganh%20chi%20tieu%20KTXH%202010\nganh\congnghie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A_THU_CHUNG\THQH\giao%20KH%202008\bieu%20chi%20tieu%20KTX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lamoanh\Desktop\Quyet%20dinh%2067\giao%20nganh%20chi%20tieu%20KTXH%202010\nganh\xaho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au 2002"/>
      <sheetName val="Sheet1"/>
      <sheetName val="Sheet2"/>
      <sheetName val="Sheet3"/>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tich"/>
      <sheetName val="thvl"/>
      <sheetName val="thkp"/>
      <sheetName val="HSO"/>
      <sheetName val="TLCONG"/>
      <sheetName val="ptCong"/>
      <sheetName val="Sheet3"/>
      <sheetName val="tvlcong"/>
      <sheetName val="XL4Poppy"/>
      <sheetName val="XL4Poppy (2)"/>
      <sheetName val="bgiao phcap (2)"/>
      <sheetName val="CBDT (CT)"/>
      <sheetName val="bgiao phcap"/>
      <sheetName val="xangheo"/>
      <sheetName val="Ch.Tie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tich"/>
      <sheetName val="thvl"/>
      <sheetName val="thkp"/>
      <sheetName val="HSO"/>
      <sheetName val="TLCONG"/>
      <sheetName val="ptCong"/>
      <sheetName val="Sheet3"/>
      <sheetName val="tvlcong"/>
      <sheetName val="XL4Poppy"/>
      <sheetName val="XL4Poppy (2)"/>
      <sheetName val="bgiao phcap (2)"/>
      <sheetName val="CBDT (CT)"/>
      <sheetName val="bgiao phcap"/>
      <sheetName val="xangheo"/>
      <sheetName val="Ch.Tie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ng tien luong"/>
      <sheetName val="PHAN TICH VAT TU BIET THU H7"/>
      <sheetName val="bang tien luong (2)"/>
      <sheetName val="BTHD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A "/>
      <sheetName val="BIA TONG"/>
      <sheetName val="CANCU"/>
      <sheetName val="BTH KINH PHI "/>
      <sheetName val="Kp-XL"/>
      <sheetName val="Kp-hmc"/>
      <sheetName val="Vt-hmc"/>
      <sheetName val="Kl-hmc"/>
      <sheetName val="Pt-hmc"/>
      <sheetName val="Dg-hm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uong mai"/>
      <sheetName val="00000000"/>
      <sheetName val="000000000000"/>
      <sheetName val="100000000000"/>
      <sheetName val="200000000000"/>
      <sheetName val="300000000000"/>
      <sheetName val="400000000000"/>
      <sheetName val="10000000"/>
    </sheetNames>
    <sheetDataSet>
      <sheetData sheetId="0">
        <row r="5">
          <cell r="A5" t="str">
            <v>(Ban hành kèm Quyết định số 67/2009/QĐ-UBND ngày 08/12/2009 của UBND tỉnh)</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g nghiep"/>
      <sheetName val="Sheet1"/>
    </sheetNames>
    <sheetDataSet>
      <sheetData sheetId="0">
        <row r="3">
          <cell r="A3" t="str">
            <v>KẾ HOẠCH 2010</v>
          </cell>
        </row>
        <row r="5">
          <cell r="A5" t="str">
            <v>(Ban hành kèm Quyết định số 67/2009/QĐ-UBND ngày 08/12/2009 của UBND tỉnh)</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ieu1"/>
      <sheetName val="Bieu 2"/>
    </sheetNames>
    <sheetDataSet>
      <sheetData sheetId="1">
        <row r="83">
          <cell r="H83">
            <v>300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S"/>
      <sheetName val="SO Y TE"/>
      <sheetName val="TDTT"/>
      <sheetName val="CTQG"/>
      <sheetName val="LD"/>
      <sheetName val="giaoduc"/>
      <sheetName val="HUYEN"/>
      <sheetName val="00000000"/>
      <sheetName val="10000000"/>
      <sheetName val="20000000"/>
      <sheetName val="30000000"/>
      <sheetName val="40000000"/>
      <sheetName val="50000000"/>
    </sheetNames>
    <sheetDataSet>
      <sheetData sheetId="0">
        <row r="5">
          <cell r="A5" t="str">
            <v>(Ban hành kèm Quyết định số 67/2009/QĐ-UBND ngày 08/12/2009 của UBND tỉnh)</v>
          </cell>
        </row>
      </sheetData>
      <sheetData sheetId="6">
        <row r="5">
          <cell r="A5" t="str">
            <v>(Ban hành kèm Quyết định số 67/2009/QĐ-UBND ngày 08/12/2009 của UBND tỉnh)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6"/>
  <sheetViews>
    <sheetView tabSelected="1" workbookViewId="0" topLeftCell="A1">
      <selection activeCell="A5" sqref="A5:E5"/>
    </sheetView>
  </sheetViews>
  <sheetFormatPr defaultColWidth="8.796875" defaultRowHeight="15"/>
  <cols>
    <col min="1" max="1" width="5.3984375" style="6" customWidth="1"/>
    <col min="2" max="2" width="38.59765625" style="5" customWidth="1"/>
    <col min="3" max="3" width="10.5" style="6" customWidth="1"/>
    <col min="4" max="4" width="12.59765625" style="5" customWidth="1"/>
    <col min="5" max="5" width="11.8984375" style="5" customWidth="1"/>
    <col min="6" max="16384" width="9" style="5" customWidth="1"/>
  </cols>
  <sheetData>
    <row r="1" spans="1:5" ht="18.75">
      <c r="A1" s="4"/>
      <c r="E1" s="18" t="s">
        <v>35</v>
      </c>
    </row>
    <row r="2" ht="18.75">
      <c r="A2" s="4"/>
    </row>
    <row r="3" spans="1:5" ht="19.5">
      <c r="A3" s="484" t="s">
        <v>61</v>
      </c>
      <c r="B3" s="484"/>
      <c r="C3" s="484"/>
      <c r="D3" s="484"/>
      <c r="E3" s="484"/>
    </row>
    <row r="4" spans="1:5" ht="21.75">
      <c r="A4" s="485" t="s">
        <v>66</v>
      </c>
      <c r="B4" s="485"/>
      <c r="C4" s="485"/>
      <c r="D4" s="485"/>
      <c r="E4" s="485"/>
    </row>
    <row r="5" spans="1:5" ht="18.75">
      <c r="A5" s="486" t="str">
        <f>'[6]Thuong mai'!$A$5</f>
        <v>(Ban hành kèm Quyết định số 67/2009/QĐ-UBND ngày 08/12/2009 của UBND tỉnh)</v>
      </c>
      <c r="B5" s="486"/>
      <c r="C5" s="486"/>
      <c r="D5" s="486"/>
      <c r="E5" s="486"/>
    </row>
    <row r="6" spans="1:5" ht="9.75" customHeight="1">
      <c r="A6" s="22"/>
      <c r="B6" s="22"/>
      <c r="C6" s="22"/>
      <c r="D6" s="22"/>
      <c r="E6" s="22"/>
    </row>
    <row r="7" ht="19.5" thickBot="1"/>
    <row r="8" spans="1:5" ht="19.5" thickBot="1">
      <c r="A8" s="53" t="s">
        <v>0</v>
      </c>
      <c r="B8" s="54" t="s">
        <v>4</v>
      </c>
      <c r="C8" s="55" t="s">
        <v>5</v>
      </c>
      <c r="D8" s="55" t="s">
        <v>62</v>
      </c>
      <c r="E8" s="56" t="s">
        <v>3</v>
      </c>
    </row>
    <row r="9" spans="1:5" ht="37.5">
      <c r="A9" s="57" t="s">
        <v>6</v>
      </c>
      <c r="B9" s="121" t="s">
        <v>67</v>
      </c>
      <c r="C9" s="24" t="s">
        <v>39</v>
      </c>
      <c r="D9" s="79" t="s">
        <v>63</v>
      </c>
      <c r="E9" s="25"/>
    </row>
    <row r="10" spans="1:5" ht="18.75">
      <c r="A10" s="57"/>
      <c r="B10" s="60" t="s">
        <v>38</v>
      </c>
      <c r="C10" s="26" t="s">
        <v>39</v>
      </c>
      <c r="D10" s="80">
        <v>1.9</v>
      </c>
      <c r="E10" s="25"/>
    </row>
    <row r="11" spans="1:5" ht="18.75">
      <c r="A11" s="57"/>
      <c r="B11" s="60" t="s">
        <v>7</v>
      </c>
      <c r="C11" s="26" t="s">
        <v>39</v>
      </c>
      <c r="D11" s="80">
        <v>14</v>
      </c>
      <c r="E11" s="25"/>
    </row>
    <row r="12" spans="1:5" ht="18.75">
      <c r="A12" s="57"/>
      <c r="B12" s="60" t="s">
        <v>8</v>
      </c>
      <c r="C12" s="26" t="s">
        <v>39</v>
      </c>
      <c r="D12" s="80">
        <v>1</v>
      </c>
      <c r="E12" s="25"/>
    </row>
    <row r="13" spans="1:5" ht="18.75">
      <c r="A13" s="57" t="s">
        <v>9</v>
      </c>
      <c r="B13" s="61" t="s">
        <v>36</v>
      </c>
      <c r="C13" s="26" t="s">
        <v>19</v>
      </c>
      <c r="D13" s="47">
        <v>6409</v>
      </c>
      <c r="E13" s="27"/>
    </row>
    <row r="14" spans="1:5" ht="18.75">
      <c r="A14" s="58"/>
      <c r="B14" s="60" t="s">
        <v>38</v>
      </c>
      <c r="C14" s="26" t="s">
        <v>54</v>
      </c>
      <c r="D14" s="48">
        <v>5317</v>
      </c>
      <c r="E14" s="27"/>
    </row>
    <row r="15" spans="1:5" ht="18.75">
      <c r="A15" s="58"/>
      <c r="B15" s="60" t="s">
        <v>7</v>
      </c>
      <c r="C15" s="26" t="s">
        <v>54</v>
      </c>
      <c r="D15" s="48">
        <v>842</v>
      </c>
      <c r="E15" s="27"/>
    </row>
    <row r="16" spans="1:5" ht="18.75">
      <c r="A16" s="58"/>
      <c r="B16" s="60" t="s">
        <v>8</v>
      </c>
      <c r="C16" s="26" t="s">
        <v>54</v>
      </c>
      <c r="D16" s="48">
        <v>250</v>
      </c>
      <c r="E16" s="27"/>
    </row>
    <row r="17" spans="1:5" ht="18.75">
      <c r="A17" s="57" t="s">
        <v>32</v>
      </c>
      <c r="B17" s="61" t="s">
        <v>10</v>
      </c>
      <c r="C17" s="24"/>
      <c r="D17" s="28"/>
      <c r="E17" s="27"/>
    </row>
    <row r="18" spans="1:5" ht="18.75">
      <c r="A18" s="57" t="s">
        <v>11</v>
      </c>
      <c r="B18" s="61" t="s">
        <v>20</v>
      </c>
      <c r="C18" s="26"/>
      <c r="D18" s="28"/>
      <c r="E18" s="27"/>
    </row>
    <row r="19" spans="1:5" ht="18.75">
      <c r="A19" s="58"/>
      <c r="B19" s="60" t="s">
        <v>24</v>
      </c>
      <c r="C19" s="26" t="s">
        <v>22</v>
      </c>
      <c r="D19" s="48">
        <v>2150000</v>
      </c>
      <c r="E19" s="27"/>
    </row>
    <row r="20" spans="1:5" ht="18.75">
      <c r="A20" s="58"/>
      <c r="B20" s="60" t="s">
        <v>37</v>
      </c>
      <c r="C20" s="26" t="s">
        <v>54</v>
      </c>
      <c r="D20" s="48">
        <v>955000</v>
      </c>
      <c r="E20" s="27"/>
    </row>
    <row r="21" spans="1:5" ht="18.75">
      <c r="A21" s="58"/>
      <c r="B21" s="60" t="s">
        <v>25</v>
      </c>
      <c r="C21" s="26" t="s">
        <v>54</v>
      </c>
      <c r="D21" s="48">
        <v>21300</v>
      </c>
      <c r="E21" s="27"/>
    </row>
    <row r="22" spans="1:5" ht="18.75">
      <c r="A22" s="57" t="s">
        <v>12</v>
      </c>
      <c r="B22" s="61" t="s">
        <v>13</v>
      </c>
      <c r="C22" s="26"/>
      <c r="D22" s="48"/>
      <c r="E22" s="27"/>
    </row>
    <row r="23" spans="1:5" ht="18.75">
      <c r="A23" s="58"/>
      <c r="B23" s="60" t="s">
        <v>26</v>
      </c>
      <c r="C23" s="26" t="s">
        <v>21</v>
      </c>
      <c r="D23" s="48">
        <v>335000</v>
      </c>
      <c r="E23" s="27"/>
    </row>
    <row r="24" spans="1:5" ht="18.75">
      <c r="A24" s="58"/>
      <c r="B24" s="60" t="s">
        <v>27</v>
      </c>
      <c r="C24" s="26" t="s">
        <v>54</v>
      </c>
      <c r="D24" s="48">
        <v>90000</v>
      </c>
      <c r="E24" s="27"/>
    </row>
    <row r="25" spans="1:5" ht="18.75">
      <c r="A25" s="58"/>
      <c r="B25" s="62" t="s">
        <v>33</v>
      </c>
      <c r="C25" s="26" t="s">
        <v>54</v>
      </c>
      <c r="D25" s="48">
        <v>6300</v>
      </c>
      <c r="E25" s="27"/>
    </row>
    <row r="26" spans="1:5" ht="18.75">
      <c r="A26" s="58"/>
      <c r="B26" s="60" t="s">
        <v>28</v>
      </c>
      <c r="C26" s="26" t="s">
        <v>55</v>
      </c>
      <c r="D26" s="48">
        <v>9700</v>
      </c>
      <c r="E26" s="27"/>
    </row>
    <row r="27" spans="1:5" ht="18.75">
      <c r="A27" s="57" t="s">
        <v>14</v>
      </c>
      <c r="B27" s="61" t="s">
        <v>15</v>
      </c>
      <c r="C27" s="26"/>
      <c r="D27" s="28"/>
      <c r="E27" s="27"/>
    </row>
    <row r="28" spans="1:5" ht="18.75">
      <c r="A28" s="58"/>
      <c r="B28" s="60" t="s">
        <v>70</v>
      </c>
      <c r="C28" s="26" t="s">
        <v>22</v>
      </c>
      <c r="D28" s="28">
        <v>36000</v>
      </c>
      <c r="E28" s="27"/>
    </row>
    <row r="29" spans="1:5" ht="37.5">
      <c r="A29" s="58"/>
      <c r="B29" s="112" t="s">
        <v>64</v>
      </c>
      <c r="C29" s="26" t="s">
        <v>54</v>
      </c>
      <c r="D29" s="28">
        <v>7670</v>
      </c>
      <c r="E29" s="27"/>
    </row>
    <row r="30" spans="1:5" ht="18.75">
      <c r="A30" s="57" t="s">
        <v>16</v>
      </c>
      <c r="B30" s="61" t="s">
        <v>17</v>
      </c>
      <c r="C30" s="26"/>
      <c r="D30" s="28"/>
      <c r="E30" s="27"/>
    </row>
    <row r="31" spans="1:5" ht="18.75">
      <c r="A31" s="58"/>
      <c r="B31" s="60" t="s">
        <v>56</v>
      </c>
      <c r="C31" s="26" t="s">
        <v>23</v>
      </c>
      <c r="D31" s="28">
        <v>1300</v>
      </c>
      <c r="E31" s="27"/>
    </row>
    <row r="32" spans="1:5" ht="18.75">
      <c r="A32" s="58"/>
      <c r="B32" s="60" t="s">
        <v>57</v>
      </c>
      <c r="C32" s="26" t="s">
        <v>23</v>
      </c>
      <c r="D32" s="28">
        <v>198</v>
      </c>
      <c r="E32" s="27"/>
    </row>
    <row r="33" spans="1:5" ht="18.75">
      <c r="A33" s="91"/>
      <c r="B33" s="92" t="s">
        <v>58</v>
      </c>
      <c r="C33" s="93" t="s">
        <v>23</v>
      </c>
      <c r="D33" s="94">
        <v>450</v>
      </c>
      <c r="E33" s="95"/>
    </row>
    <row r="34" spans="1:5" ht="18.75">
      <c r="A34" s="91"/>
      <c r="B34" s="92" t="s">
        <v>59</v>
      </c>
      <c r="C34" s="93" t="s">
        <v>60</v>
      </c>
      <c r="D34" s="94">
        <v>2000</v>
      </c>
      <c r="E34" s="95"/>
    </row>
    <row r="35" spans="1:5" ht="18.75">
      <c r="A35" s="91"/>
      <c r="B35" s="92" t="s">
        <v>68</v>
      </c>
      <c r="C35" s="93" t="s">
        <v>39</v>
      </c>
      <c r="D35" s="122">
        <v>15.11</v>
      </c>
      <c r="E35" s="95"/>
    </row>
    <row r="36" spans="1:5" ht="19.5" thickBot="1">
      <c r="A36" s="59"/>
      <c r="B36" s="63"/>
      <c r="C36" s="30"/>
      <c r="D36" s="29"/>
      <c r="E36" s="31"/>
    </row>
  </sheetData>
  <mergeCells count="3">
    <mergeCell ref="A3:E3"/>
    <mergeCell ref="A4:E4"/>
    <mergeCell ref="A5:E5"/>
  </mergeCells>
  <printOptions horizontalCentered="1"/>
  <pageMargins left="0.75" right="0.25" top="0.75" bottom="0.5"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G11" sqref="G11"/>
    </sheetView>
  </sheetViews>
  <sheetFormatPr defaultColWidth="8.796875" defaultRowHeight="15"/>
  <cols>
    <col min="1" max="1" width="4" style="176" bestFit="1" customWidth="1"/>
    <col min="2" max="2" width="34.59765625" style="176" customWidth="1"/>
    <col min="3" max="4" width="9.09765625" style="176" customWidth="1"/>
    <col min="5" max="5" width="11.19921875" style="176" customWidth="1"/>
    <col min="6" max="16384" width="8.8984375" style="176" customWidth="1"/>
  </cols>
  <sheetData>
    <row r="1" spans="3:5" ht="17.25">
      <c r="C1" s="497" t="s">
        <v>347</v>
      </c>
      <c r="D1" s="497"/>
      <c r="E1" s="497"/>
    </row>
    <row r="3" spans="1:5" ht="18.75">
      <c r="A3" s="498" t="s">
        <v>71</v>
      </c>
      <c r="B3" s="498"/>
      <c r="C3" s="498"/>
      <c r="D3" s="498"/>
      <c r="E3" s="498"/>
    </row>
    <row r="4" spans="1:5" ht="42" customHeight="1">
      <c r="A4" s="508" t="s">
        <v>348</v>
      </c>
      <c r="B4" s="508"/>
      <c r="C4" s="508"/>
      <c r="D4" s="508"/>
      <c r="E4" s="508"/>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349</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v>2000</v>
      </c>
      <c r="D11" s="189"/>
      <c r="E11" s="189"/>
    </row>
    <row r="12" spans="1:5" ht="17.25">
      <c r="A12" s="229"/>
      <c r="B12" s="223" t="s">
        <v>271</v>
      </c>
      <c r="C12" s="223"/>
      <c r="D12" s="195"/>
      <c r="E12" s="195"/>
    </row>
    <row r="13" spans="1:5" ht="17.25">
      <c r="A13" s="195"/>
      <c r="B13" s="226" t="s">
        <v>350</v>
      </c>
      <c r="C13" s="195"/>
      <c r="D13" s="195"/>
      <c r="E13" s="195"/>
    </row>
    <row r="14" spans="1:5" ht="17.25">
      <c r="A14" s="195"/>
      <c r="B14" s="195" t="s">
        <v>351</v>
      </c>
      <c r="C14" s="195"/>
      <c r="D14" s="195"/>
      <c r="E14" s="195"/>
    </row>
    <row r="15" spans="1:5" ht="17.25">
      <c r="A15" s="195"/>
      <c r="B15" s="223" t="s">
        <v>274</v>
      </c>
      <c r="C15" s="195"/>
      <c r="D15" s="195"/>
      <c r="E15" s="195"/>
    </row>
    <row r="16" spans="1:5" ht="17.25">
      <c r="A16" s="195"/>
      <c r="B16" s="195" t="s">
        <v>352</v>
      </c>
      <c r="C16" s="195"/>
      <c r="D16" s="195"/>
      <c r="E16" s="195"/>
    </row>
    <row r="17" spans="1:5" ht="17.25">
      <c r="A17" s="195"/>
      <c r="B17" s="195" t="s">
        <v>353</v>
      </c>
      <c r="C17" s="195"/>
      <c r="D17" s="195"/>
      <c r="E17" s="195"/>
    </row>
    <row r="18" spans="1:5" ht="17.25">
      <c r="A18" s="195"/>
      <c r="B18" s="195" t="s">
        <v>354</v>
      </c>
      <c r="C18" s="195"/>
      <c r="D18" s="195"/>
      <c r="E18" s="195"/>
    </row>
    <row r="19" spans="1:5" ht="17.25">
      <c r="A19" s="195"/>
      <c r="B19" s="195" t="s">
        <v>355</v>
      </c>
      <c r="C19" s="195"/>
      <c r="D19" s="195"/>
      <c r="E19" s="195"/>
    </row>
    <row r="20" spans="1:5" ht="17.25">
      <c r="A20" s="195"/>
      <c r="B20" s="195"/>
      <c r="C20" s="195"/>
      <c r="D20" s="195"/>
      <c r="E20" s="195"/>
    </row>
    <row r="21" spans="1:5" ht="18" thickBot="1">
      <c r="A21" s="228"/>
      <c r="B21" s="228"/>
      <c r="C21" s="228"/>
      <c r="D21" s="228"/>
      <c r="E21"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H10" sqref="H10"/>
    </sheetView>
  </sheetViews>
  <sheetFormatPr defaultColWidth="8.796875" defaultRowHeight="15"/>
  <cols>
    <col min="1" max="1" width="4" style="176" bestFit="1" customWidth="1"/>
    <col min="2" max="2" width="34.59765625" style="176" customWidth="1"/>
    <col min="3" max="4" width="9.09765625" style="176" customWidth="1"/>
    <col min="5" max="5" width="11.19921875" style="176" customWidth="1"/>
    <col min="6" max="16384" width="8.8984375" style="176" customWidth="1"/>
  </cols>
  <sheetData>
    <row r="1" spans="3:5" ht="17.25">
      <c r="C1" s="497" t="s">
        <v>356</v>
      </c>
      <c r="D1" s="497"/>
      <c r="E1" s="497"/>
    </row>
    <row r="2" ht="3.75" customHeight="1"/>
    <row r="3" spans="1:5" ht="18.75">
      <c r="A3" s="498" t="s">
        <v>71</v>
      </c>
      <c r="B3" s="498"/>
      <c r="C3" s="498"/>
      <c r="D3" s="498"/>
      <c r="E3" s="498"/>
    </row>
    <row r="4" spans="1:5" ht="42" customHeight="1">
      <c r="A4" s="508" t="s">
        <v>348</v>
      </c>
      <c r="B4" s="508"/>
      <c r="C4" s="508"/>
      <c r="D4" s="508"/>
      <c r="E4" s="508"/>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349</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v>1500</v>
      </c>
      <c r="D11" s="189"/>
      <c r="E11" s="189"/>
    </row>
    <row r="12" spans="1:5" ht="17.25">
      <c r="A12" s="229"/>
      <c r="B12" s="223" t="s">
        <v>271</v>
      </c>
      <c r="C12" s="223"/>
      <c r="D12" s="195"/>
      <c r="E12" s="195"/>
    </row>
    <row r="13" spans="1:5" ht="17.25">
      <c r="A13" s="195"/>
      <c r="B13" s="226" t="s">
        <v>357</v>
      </c>
      <c r="C13" s="195"/>
      <c r="D13" s="195"/>
      <c r="E13" s="195"/>
    </row>
    <row r="14" spans="1:5" ht="17.25">
      <c r="A14" s="195"/>
      <c r="B14" s="223" t="s">
        <v>274</v>
      </c>
      <c r="C14" s="195"/>
      <c r="D14" s="195"/>
      <c r="E14" s="195"/>
    </row>
    <row r="15" spans="1:5" ht="17.25">
      <c r="A15" s="195"/>
      <c r="B15" s="195" t="s">
        <v>358</v>
      </c>
      <c r="C15" s="195"/>
      <c r="D15" s="195"/>
      <c r="E15" s="195"/>
    </row>
    <row r="16" spans="1:5" ht="17.25">
      <c r="A16" s="195"/>
      <c r="B16" s="195" t="s">
        <v>359</v>
      </c>
      <c r="C16" s="195"/>
      <c r="D16" s="195"/>
      <c r="E16" s="195"/>
    </row>
    <row r="17" spans="1:5" ht="17.25">
      <c r="A17" s="195"/>
      <c r="B17" s="195" t="s">
        <v>360</v>
      </c>
      <c r="C17" s="195"/>
      <c r="D17" s="195"/>
      <c r="E17" s="195"/>
    </row>
    <row r="18" spans="1:5" ht="17.25">
      <c r="A18" s="195"/>
      <c r="B18" s="195"/>
      <c r="C18" s="195"/>
      <c r="D18" s="195"/>
      <c r="E18" s="195"/>
    </row>
    <row r="19" spans="1:5" ht="18" thickBot="1">
      <c r="A19" s="228"/>
      <c r="B19" s="228"/>
      <c r="C19" s="228"/>
      <c r="D19" s="228"/>
      <c r="E19"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6"/>
  <sheetViews>
    <sheetView workbookViewId="0" topLeftCell="A10">
      <selection activeCell="G9" sqref="G9"/>
    </sheetView>
  </sheetViews>
  <sheetFormatPr defaultColWidth="8.796875" defaultRowHeight="15"/>
  <cols>
    <col min="1" max="1" width="4" style="176" bestFit="1" customWidth="1"/>
    <col min="2" max="2" width="34.59765625" style="176" customWidth="1"/>
    <col min="3" max="4" width="9.09765625" style="176" customWidth="1"/>
    <col min="5" max="5" width="11.19921875" style="176" customWidth="1"/>
    <col min="6" max="16384" width="8.8984375" style="176" customWidth="1"/>
  </cols>
  <sheetData>
    <row r="1" spans="3:5" ht="17.25">
      <c r="C1" s="497" t="s">
        <v>361</v>
      </c>
      <c r="D1" s="497"/>
      <c r="E1" s="497"/>
    </row>
    <row r="2" ht="2.25" customHeight="1"/>
    <row r="3" spans="1:5" ht="18.75">
      <c r="A3" s="498" t="s">
        <v>71</v>
      </c>
      <c r="B3" s="498"/>
      <c r="C3" s="498"/>
      <c r="D3" s="498"/>
      <c r="E3" s="498"/>
    </row>
    <row r="4" spans="1:5" ht="42" customHeight="1">
      <c r="A4" s="508" t="s">
        <v>348</v>
      </c>
      <c r="B4" s="508"/>
      <c r="C4" s="508"/>
      <c r="D4" s="508"/>
      <c r="E4" s="508"/>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349</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v>300</v>
      </c>
      <c r="D11" s="189"/>
      <c r="E11" s="189"/>
    </row>
    <row r="12" spans="1:5" ht="17.25">
      <c r="A12" s="229"/>
      <c r="B12" s="223" t="s">
        <v>271</v>
      </c>
      <c r="C12" s="223"/>
      <c r="D12" s="195"/>
      <c r="E12" s="195"/>
    </row>
    <row r="13" spans="1:5" ht="17.25">
      <c r="A13" s="195"/>
      <c r="B13" s="226" t="s">
        <v>362</v>
      </c>
      <c r="C13" s="195"/>
      <c r="D13" s="195"/>
      <c r="E13" s="195"/>
    </row>
    <row r="14" spans="1:5" ht="17.25">
      <c r="A14" s="195"/>
      <c r="B14" s="226" t="s">
        <v>363</v>
      </c>
      <c r="C14" s="195"/>
      <c r="D14" s="195"/>
      <c r="E14" s="195"/>
    </row>
    <row r="15" spans="1:5" ht="17.25">
      <c r="A15" s="195"/>
      <c r="B15" s="226" t="s">
        <v>364</v>
      </c>
      <c r="C15" s="195"/>
      <c r="D15" s="195"/>
      <c r="E15" s="195"/>
    </row>
    <row r="16" spans="1:5" ht="17.25">
      <c r="A16" s="195"/>
      <c r="B16" s="226" t="s">
        <v>365</v>
      </c>
      <c r="C16" s="195"/>
      <c r="D16" s="195"/>
      <c r="E16" s="195"/>
    </row>
    <row r="17" spans="1:5" ht="17.25">
      <c r="A17" s="195"/>
      <c r="B17" s="195" t="s">
        <v>366</v>
      </c>
      <c r="C17" s="195"/>
      <c r="D17" s="195"/>
      <c r="E17" s="195"/>
    </row>
    <row r="18" spans="1:5" ht="17.25">
      <c r="A18" s="195"/>
      <c r="B18" s="223" t="s">
        <v>274</v>
      </c>
      <c r="C18" s="195"/>
      <c r="D18" s="195"/>
      <c r="E18" s="195"/>
    </row>
    <row r="19" spans="1:5" ht="17.25">
      <c r="A19" s="195"/>
      <c r="B19" s="195" t="s">
        <v>367</v>
      </c>
      <c r="C19" s="195"/>
      <c r="D19" s="195"/>
      <c r="E19" s="195"/>
    </row>
    <row r="20" spans="1:5" ht="17.25">
      <c r="A20" s="195"/>
      <c r="B20" s="195" t="s">
        <v>368</v>
      </c>
      <c r="C20" s="195"/>
      <c r="D20" s="195"/>
      <c r="E20" s="195"/>
    </row>
    <row r="21" spans="1:5" ht="17.25">
      <c r="A21" s="195"/>
      <c r="B21" s="195" t="s">
        <v>369</v>
      </c>
      <c r="C21" s="195"/>
      <c r="D21" s="195"/>
      <c r="E21" s="195"/>
    </row>
    <row r="22" spans="1:5" ht="17.25">
      <c r="A22" s="195"/>
      <c r="B22" s="195" t="s">
        <v>370</v>
      </c>
      <c r="C22" s="195"/>
      <c r="D22" s="195"/>
      <c r="E22" s="195"/>
    </row>
    <row r="23" spans="1:5" ht="17.25">
      <c r="A23" s="195"/>
      <c r="B23" s="195" t="s">
        <v>371</v>
      </c>
      <c r="C23" s="195"/>
      <c r="D23" s="195"/>
      <c r="E23" s="195"/>
    </row>
    <row r="24" spans="1:5" ht="17.25">
      <c r="A24" s="208"/>
      <c r="B24" s="208" t="s">
        <v>372</v>
      </c>
      <c r="C24" s="208"/>
      <c r="D24" s="208"/>
      <c r="E24" s="208"/>
    </row>
    <row r="25" spans="1:5" ht="17.25">
      <c r="A25" s="208"/>
      <c r="B25" s="208"/>
      <c r="C25" s="208"/>
      <c r="D25" s="208"/>
      <c r="E25" s="208"/>
    </row>
    <row r="26" spans="1:5" ht="18" thickBot="1">
      <c r="A26" s="228"/>
      <c r="B26" s="228"/>
      <c r="C26" s="228"/>
      <c r="D26" s="228"/>
      <c r="E26"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4"/>
  <sheetViews>
    <sheetView workbookViewId="0" topLeftCell="A1">
      <selection activeCell="C19" sqref="C19"/>
    </sheetView>
  </sheetViews>
  <sheetFormatPr defaultColWidth="8.796875" defaultRowHeight="15"/>
  <cols>
    <col min="1" max="1" width="4" style="176" bestFit="1" customWidth="1"/>
    <col min="2" max="2" width="34.59765625" style="176" customWidth="1"/>
    <col min="3" max="4" width="9.09765625" style="176" customWidth="1"/>
    <col min="5" max="5" width="11.19921875" style="176" customWidth="1"/>
    <col min="6" max="16384" width="8.8984375" style="176" customWidth="1"/>
  </cols>
  <sheetData>
    <row r="1" spans="3:5" ht="17.25">
      <c r="C1" s="497" t="s">
        <v>373</v>
      </c>
      <c r="D1" s="497"/>
      <c r="E1" s="497"/>
    </row>
    <row r="3" spans="1:5" ht="18.75">
      <c r="A3" s="498" t="s">
        <v>71</v>
      </c>
      <c r="B3" s="498"/>
      <c r="C3" s="498"/>
      <c r="D3" s="498"/>
      <c r="E3" s="498"/>
    </row>
    <row r="4" spans="1:5" ht="42" customHeight="1">
      <c r="A4" s="508" t="s">
        <v>348</v>
      </c>
      <c r="B4" s="508"/>
      <c r="C4" s="508"/>
      <c r="D4" s="508"/>
      <c r="E4" s="508"/>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349</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f>C12</f>
        <v>200</v>
      </c>
      <c r="D11" s="189"/>
      <c r="E11" s="189"/>
    </row>
    <row r="12" spans="1:5" ht="17.25">
      <c r="A12" s="229"/>
      <c r="B12" s="223" t="s">
        <v>299</v>
      </c>
      <c r="C12" s="223">
        <v>200</v>
      </c>
      <c r="D12" s="195"/>
      <c r="E12" s="195"/>
    </row>
    <row r="13" spans="1:5" ht="17.25">
      <c r="A13" s="208"/>
      <c r="B13" s="208"/>
      <c r="C13" s="208"/>
      <c r="D13" s="208"/>
      <c r="E13" s="208"/>
    </row>
    <row r="14" spans="1:5" ht="18" thickBot="1">
      <c r="A14" s="228"/>
      <c r="B14" s="228"/>
      <c r="C14" s="228"/>
      <c r="D14" s="228"/>
      <c r="E14"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4"/>
  <sheetViews>
    <sheetView workbookViewId="0" topLeftCell="A1">
      <selection activeCell="D20" sqref="D20"/>
    </sheetView>
  </sheetViews>
  <sheetFormatPr defaultColWidth="8.796875" defaultRowHeight="15"/>
  <cols>
    <col min="1" max="1" width="4" style="176" bestFit="1" customWidth="1"/>
    <col min="2" max="2" width="34.59765625" style="176" customWidth="1"/>
    <col min="3" max="4" width="9.09765625" style="176" customWidth="1"/>
    <col min="5" max="5" width="11.19921875" style="176" customWidth="1"/>
    <col min="6" max="16384" width="8.8984375" style="176" customWidth="1"/>
  </cols>
  <sheetData>
    <row r="1" spans="3:5" ht="17.25">
      <c r="C1" s="497" t="s">
        <v>374</v>
      </c>
      <c r="D1" s="497"/>
      <c r="E1" s="497"/>
    </row>
    <row r="3" spans="1:5" ht="18.75">
      <c r="A3" s="498" t="s">
        <v>71</v>
      </c>
      <c r="B3" s="498"/>
      <c r="C3" s="498"/>
      <c r="D3" s="498"/>
      <c r="E3" s="498"/>
    </row>
    <row r="4" spans="1:5" ht="42" customHeight="1">
      <c r="A4" s="508" t="s">
        <v>348</v>
      </c>
      <c r="B4" s="508"/>
      <c r="C4" s="508"/>
      <c r="D4" s="508"/>
      <c r="E4" s="508"/>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349</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f>C12</f>
        <v>200</v>
      </c>
      <c r="D11" s="189"/>
      <c r="E11" s="189"/>
    </row>
    <row r="12" spans="1:5" ht="17.25">
      <c r="A12" s="229"/>
      <c r="B12" s="223" t="s">
        <v>301</v>
      </c>
      <c r="C12" s="223">
        <v>200</v>
      </c>
      <c r="D12" s="195"/>
      <c r="E12" s="195"/>
    </row>
    <row r="13" spans="1:5" ht="17.25">
      <c r="A13" s="208"/>
      <c r="B13" s="208"/>
      <c r="C13" s="208"/>
      <c r="D13" s="208"/>
      <c r="E13" s="208"/>
    </row>
    <row r="14" spans="1:5" ht="18" thickBot="1">
      <c r="A14" s="228"/>
      <c r="B14" s="228"/>
      <c r="C14" s="228"/>
      <c r="D14" s="228"/>
      <c r="E14"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4"/>
  <sheetViews>
    <sheetView workbookViewId="0" topLeftCell="A1">
      <selection activeCell="D18" sqref="D18"/>
    </sheetView>
  </sheetViews>
  <sheetFormatPr defaultColWidth="8.796875" defaultRowHeight="15"/>
  <cols>
    <col min="1" max="1" width="4" style="176" bestFit="1" customWidth="1"/>
    <col min="2" max="2" width="34.59765625" style="176" customWidth="1"/>
    <col min="3" max="4" width="9.09765625" style="176" customWidth="1"/>
    <col min="5" max="5" width="11.19921875" style="176" customWidth="1"/>
    <col min="6" max="16384" width="8.8984375" style="176" customWidth="1"/>
  </cols>
  <sheetData>
    <row r="1" spans="3:5" ht="17.25">
      <c r="C1" s="497" t="s">
        <v>375</v>
      </c>
      <c r="D1" s="497"/>
      <c r="E1" s="497"/>
    </row>
    <row r="3" spans="1:5" ht="18.75">
      <c r="A3" s="498" t="s">
        <v>71</v>
      </c>
      <c r="B3" s="498"/>
      <c r="C3" s="498"/>
      <c r="D3" s="498"/>
      <c r="E3" s="498"/>
    </row>
    <row r="4" spans="1:5" ht="42" customHeight="1">
      <c r="A4" s="508" t="s">
        <v>348</v>
      </c>
      <c r="B4" s="508"/>
      <c r="C4" s="508"/>
      <c r="D4" s="508"/>
      <c r="E4" s="508"/>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349</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f>C12</f>
        <v>200</v>
      </c>
      <c r="D11" s="189"/>
      <c r="E11" s="189"/>
    </row>
    <row r="12" spans="1:5" ht="17.25">
      <c r="A12" s="229"/>
      <c r="B12" s="223" t="s">
        <v>376</v>
      </c>
      <c r="C12" s="223">
        <v>200</v>
      </c>
      <c r="D12" s="195"/>
      <c r="E12" s="195"/>
    </row>
    <row r="13" spans="1:5" ht="17.25">
      <c r="A13" s="208"/>
      <c r="B13" s="208"/>
      <c r="C13" s="208"/>
      <c r="D13" s="208"/>
      <c r="E13" s="208"/>
    </row>
    <row r="14" spans="1:5" ht="18" thickBot="1">
      <c r="A14" s="228"/>
      <c r="B14" s="228"/>
      <c r="C14" s="228"/>
      <c r="D14" s="228"/>
      <c r="E14"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4"/>
  <sheetViews>
    <sheetView workbookViewId="0" topLeftCell="A1">
      <selection activeCell="C42" sqref="C42"/>
    </sheetView>
  </sheetViews>
  <sheetFormatPr defaultColWidth="8.796875" defaultRowHeight="15"/>
  <cols>
    <col min="1" max="1" width="5.5" style="5" customWidth="1"/>
    <col min="2" max="2" width="41.5" style="5" customWidth="1"/>
    <col min="3" max="3" width="11.09765625" style="230" customWidth="1"/>
    <col min="4" max="4" width="10.09765625" style="5" customWidth="1"/>
    <col min="5" max="5" width="11.59765625" style="5" customWidth="1"/>
    <col min="6" max="6" width="9" style="5" customWidth="1"/>
    <col min="7" max="7" width="10.59765625" style="5" bestFit="1" customWidth="1"/>
    <col min="8" max="16384" width="9" style="5" customWidth="1"/>
  </cols>
  <sheetData>
    <row r="1" spans="5:9" ht="18.75">
      <c r="E1" s="231" t="s">
        <v>377</v>
      </c>
      <c r="F1" s="232"/>
      <c r="G1" s="232"/>
      <c r="H1" s="232"/>
      <c r="I1" s="232"/>
    </row>
    <row r="2" ht="19.5" customHeight="1"/>
    <row r="3" spans="1:5" ht="19.5">
      <c r="A3" s="509" t="s">
        <v>61</v>
      </c>
      <c r="B3" s="509"/>
      <c r="C3" s="509"/>
      <c r="D3" s="509"/>
      <c r="E3" s="509"/>
    </row>
    <row r="4" spans="1:5" ht="21.75">
      <c r="A4" s="510" t="s">
        <v>378</v>
      </c>
      <c r="B4" s="510"/>
      <c r="C4" s="510"/>
      <c r="D4" s="510"/>
      <c r="E4" s="510"/>
    </row>
    <row r="5" spans="1:5" ht="18.75">
      <c r="A5" s="486" t="s">
        <v>379</v>
      </c>
      <c r="B5" s="486"/>
      <c r="C5" s="486"/>
      <c r="D5" s="486"/>
      <c r="E5" s="486"/>
    </row>
    <row r="6" spans="1:5" ht="18.75">
      <c r="A6" s="22"/>
      <c r="B6" s="22"/>
      <c r="C6" s="22"/>
      <c r="D6" s="22"/>
      <c r="E6" s="22"/>
    </row>
    <row r="7" ht="19.5" thickBot="1">
      <c r="E7" s="233"/>
    </row>
    <row r="8" spans="1:5" ht="18.75">
      <c r="A8" s="234" t="s">
        <v>0</v>
      </c>
      <c r="B8" s="235" t="s">
        <v>4</v>
      </c>
      <c r="C8" s="235" t="s">
        <v>5</v>
      </c>
      <c r="D8" s="235" t="s">
        <v>62</v>
      </c>
      <c r="E8" s="236" t="s">
        <v>3</v>
      </c>
    </row>
    <row r="9" spans="1:6" ht="37.5">
      <c r="A9" s="237" t="s">
        <v>6</v>
      </c>
      <c r="B9" s="238" t="s">
        <v>380</v>
      </c>
      <c r="C9" s="239" t="s">
        <v>39</v>
      </c>
      <c r="D9" s="240" t="s">
        <v>381</v>
      </c>
      <c r="E9" s="241"/>
      <c r="F9" s="242"/>
    </row>
    <row r="10" spans="1:6" s="248" customFormat="1" ht="18.75">
      <c r="A10" s="243" t="s">
        <v>9</v>
      </c>
      <c r="B10" s="244" t="s">
        <v>36</v>
      </c>
      <c r="C10" s="26" t="s">
        <v>19</v>
      </c>
      <c r="D10" s="245">
        <f>D11+D16</f>
        <v>22080</v>
      </c>
      <c r="E10" s="246"/>
      <c r="F10" s="247"/>
    </row>
    <row r="11" spans="1:6" s="248" customFormat="1" ht="18.75">
      <c r="A11" s="243" t="s">
        <v>318</v>
      </c>
      <c r="B11" s="244" t="s">
        <v>382</v>
      </c>
      <c r="C11" s="24" t="s">
        <v>54</v>
      </c>
      <c r="D11" s="249">
        <f>SUM(D12:D15)</f>
        <v>19880</v>
      </c>
      <c r="E11" s="246"/>
      <c r="F11" s="247"/>
    </row>
    <row r="12" spans="1:7" ht="18.75">
      <c r="A12" s="250"/>
      <c r="B12" s="251" t="s">
        <v>383</v>
      </c>
      <c r="C12" s="26" t="s">
        <v>54</v>
      </c>
      <c r="D12" s="28">
        <v>970</v>
      </c>
      <c r="E12" s="252"/>
      <c r="G12" s="253"/>
    </row>
    <row r="13" spans="1:5" ht="18.75">
      <c r="A13" s="250"/>
      <c r="B13" s="251" t="s">
        <v>384</v>
      </c>
      <c r="C13" s="26" t="s">
        <v>54</v>
      </c>
      <c r="D13" s="28">
        <v>58</v>
      </c>
      <c r="E13" s="252"/>
    </row>
    <row r="14" spans="1:6" s="248" customFormat="1" ht="18.75">
      <c r="A14" s="250"/>
      <c r="B14" s="251" t="s">
        <v>385</v>
      </c>
      <c r="C14" s="26" t="s">
        <v>54</v>
      </c>
      <c r="D14" s="28">
        <v>3812</v>
      </c>
      <c r="E14" s="246"/>
      <c r="F14" s="5"/>
    </row>
    <row r="15" spans="1:6" s="248" customFormat="1" ht="18.75">
      <c r="A15" s="250"/>
      <c r="B15" s="251" t="s">
        <v>386</v>
      </c>
      <c r="C15" s="26" t="s">
        <v>54</v>
      </c>
      <c r="D15" s="28">
        <v>15040</v>
      </c>
      <c r="E15" s="246"/>
      <c r="F15" s="5"/>
    </row>
    <row r="16" spans="1:5" s="248" customFormat="1" ht="18.75">
      <c r="A16" s="243" t="s">
        <v>320</v>
      </c>
      <c r="B16" s="244" t="s">
        <v>387</v>
      </c>
      <c r="C16" s="24" t="s">
        <v>54</v>
      </c>
      <c r="D16" s="249">
        <v>2200</v>
      </c>
      <c r="E16" s="246"/>
    </row>
    <row r="17" spans="1:5" ht="18.75">
      <c r="A17" s="243" t="s">
        <v>32</v>
      </c>
      <c r="B17" s="244" t="s">
        <v>10</v>
      </c>
      <c r="C17" s="26"/>
      <c r="D17" s="28"/>
      <c r="E17" s="254"/>
    </row>
    <row r="18" spans="1:6" ht="18.75">
      <c r="A18" s="250"/>
      <c r="B18" s="255" t="s">
        <v>388</v>
      </c>
      <c r="C18" s="26" t="s">
        <v>389</v>
      </c>
      <c r="D18" s="242">
        <v>1764</v>
      </c>
      <c r="E18" s="254"/>
      <c r="F18" s="256"/>
    </row>
    <row r="19" spans="1:6" ht="21" customHeight="1">
      <c r="A19" s="250"/>
      <c r="B19" s="251" t="s">
        <v>390</v>
      </c>
      <c r="C19" s="26" t="s">
        <v>391</v>
      </c>
      <c r="D19" s="242">
        <v>60</v>
      </c>
      <c r="E19" s="257"/>
      <c r="F19" s="258"/>
    </row>
    <row r="20" spans="1:6" ht="18.75">
      <c r="A20" s="60"/>
      <c r="B20" s="251" t="s">
        <v>392</v>
      </c>
      <c r="C20" s="26" t="s">
        <v>22</v>
      </c>
      <c r="D20" s="259">
        <v>890000</v>
      </c>
      <c r="E20" s="27"/>
      <c r="F20" s="256"/>
    </row>
    <row r="21" spans="1:6" ht="18.75" customHeight="1">
      <c r="A21" s="60"/>
      <c r="B21" s="251" t="s">
        <v>393</v>
      </c>
      <c r="C21" s="26" t="s">
        <v>394</v>
      </c>
      <c r="D21" s="242">
        <v>4500</v>
      </c>
      <c r="E21" s="27"/>
      <c r="F21" s="258"/>
    </row>
    <row r="22" spans="1:6" s="265" customFormat="1" ht="18.75">
      <c r="A22" s="260"/>
      <c r="B22" s="261" t="s">
        <v>395</v>
      </c>
      <c r="C22" s="262" t="s">
        <v>22</v>
      </c>
      <c r="D22" s="242">
        <v>135000</v>
      </c>
      <c r="E22" s="263"/>
      <c r="F22" s="264"/>
    </row>
    <row r="23" spans="1:6" ht="18.75">
      <c r="A23" s="60"/>
      <c r="B23" s="251" t="s">
        <v>396</v>
      </c>
      <c r="C23" s="26" t="s">
        <v>397</v>
      </c>
      <c r="D23" s="242">
        <v>32000</v>
      </c>
      <c r="E23" s="27"/>
      <c r="F23" s="266"/>
    </row>
    <row r="24" spans="1:6" ht="18.75">
      <c r="A24" s="60"/>
      <c r="B24" s="251" t="s">
        <v>398</v>
      </c>
      <c r="C24" s="26" t="s">
        <v>22</v>
      </c>
      <c r="D24" s="242">
        <v>22500</v>
      </c>
      <c r="E24" s="27"/>
      <c r="F24" s="258"/>
    </row>
    <row r="25" spans="1:6" ht="18.75">
      <c r="A25" s="60"/>
      <c r="B25" s="251" t="s">
        <v>399</v>
      </c>
      <c r="C25" s="26" t="s">
        <v>22</v>
      </c>
      <c r="D25" s="242">
        <v>21000</v>
      </c>
      <c r="E25" s="27"/>
      <c r="F25" s="258"/>
    </row>
    <row r="26" spans="1:6" ht="18.75">
      <c r="A26" s="60"/>
      <c r="B26" s="251" t="s">
        <v>400</v>
      </c>
      <c r="C26" s="26" t="s">
        <v>22</v>
      </c>
      <c r="D26" s="242">
        <v>20000</v>
      </c>
      <c r="E26" s="27"/>
      <c r="F26" s="256"/>
    </row>
    <row r="27" spans="1:6" ht="18.75">
      <c r="A27" s="92"/>
      <c r="B27" s="267" t="s">
        <v>401</v>
      </c>
      <c r="C27" s="93" t="s">
        <v>22</v>
      </c>
      <c r="D27" s="242">
        <v>3000</v>
      </c>
      <c r="E27" s="95"/>
      <c r="F27" s="256"/>
    </row>
    <row r="28" spans="1:6" ht="18.75">
      <c r="A28" s="92"/>
      <c r="B28" s="267" t="s">
        <v>402</v>
      </c>
      <c r="C28" s="93" t="s">
        <v>403</v>
      </c>
      <c r="D28" s="242">
        <v>115000</v>
      </c>
      <c r="E28" s="95"/>
      <c r="F28" s="256"/>
    </row>
    <row r="29" spans="1:6" ht="18.75">
      <c r="A29" s="92"/>
      <c r="B29" s="267" t="s">
        <v>404</v>
      </c>
      <c r="C29" s="93" t="s">
        <v>405</v>
      </c>
      <c r="D29" s="242">
        <v>150</v>
      </c>
      <c r="E29" s="95"/>
      <c r="F29" s="256"/>
    </row>
    <row r="30" spans="1:6" ht="18.75">
      <c r="A30" s="92"/>
      <c r="B30" s="267" t="s">
        <v>406</v>
      </c>
      <c r="C30" s="26" t="s">
        <v>22</v>
      </c>
      <c r="D30" s="242">
        <v>34000</v>
      </c>
      <c r="E30" s="95"/>
      <c r="F30" s="256"/>
    </row>
    <row r="31" spans="1:6" ht="18.75">
      <c r="A31" s="92"/>
      <c r="B31" s="267" t="s">
        <v>407</v>
      </c>
      <c r="C31" s="93" t="s">
        <v>408</v>
      </c>
      <c r="D31" s="242">
        <v>17</v>
      </c>
      <c r="E31" s="95"/>
      <c r="F31" s="256"/>
    </row>
    <row r="32" spans="1:6" ht="18.75">
      <c r="A32" s="92"/>
      <c r="B32" s="267" t="s">
        <v>409</v>
      </c>
      <c r="C32" s="93" t="s">
        <v>22</v>
      </c>
      <c r="D32" s="242">
        <v>57000</v>
      </c>
      <c r="E32" s="95"/>
      <c r="F32" s="256"/>
    </row>
    <row r="33" spans="1:6" ht="18.75">
      <c r="A33" s="92"/>
      <c r="B33" s="267" t="s">
        <v>410</v>
      </c>
      <c r="C33" s="93" t="s">
        <v>411</v>
      </c>
      <c r="D33" s="242">
        <v>1300</v>
      </c>
      <c r="E33" s="95"/>
      <c r="F33" s="256"/>
    </row>
    <row r="34" spans="1:5" ht="19.5" thickBot="1">
      <c r="A34" s="63"/>
      <c r="B34" s="29"/>
      <c r="C34" s="268"/>
      <c r="D34" s="29"/>
      <c r="E34" s="31"/>
    </row>
  </sheetData>
  <mergeCells count="3">
    <mergeCell ref="A3:E3"/>
    <mergeCell ref="A4:E4"/>
    <mergeCell ref="A5:E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31"/>
  <sheetViews>
    <sheetView workbookViewId="0" topLeftCell="A13">
      <selection activeCell="H7" sqref="H7"/>
    </sheetView>
  </sheetViews>
  <sheetFormatPr defaultColWidth="8.796875" defaultRowHeight="15"/>
  <cols>
    <col min="1" max="1" width="6.19921875" style="5" customWidth="1"/>
    <col min="2" max="2" width="34.19921875" style="5" customWidth="1"/>
    <col min="3" max="3" width="12.69921875" style="275" customWidth="1"/>
    <col min="4" max="4" width="11" style="5" customWidth="1"/>
    <col min="5" max="5" width="9.8984375" style="5" customWidth="1"/>
    <col min="6" max="6" width="16.59765625" style="5" bestFit="1" customWidth="1"/>
    <col min="7" max="16384" width="9" style="5" customWidth="1"/>
  </cols>
  <sheetData>
    <row r="1" spans="1:5" ht="19.5" customHeight="1">
      <c r="A1" s="269"/>
      <c r="B1" s="269"/>
      <c r="C1" s="511" t="s">
        <v>412</v>
      </c>
      <c r="D1" s="511"/>
      <c r="E1" s="511"/>
    </row>
    <row r="2" spans="1:4" ht="19.5" customHeight="1">
      <c r="A2" s="269"/>
      <c r="B2" s="269"/>
      <c r="C2" s="270"/>
      <c r="D2" s="269"/>
    </row>
    <row r="3" spans="1:4" ht="19.5">
      <c r="A3" s="509" t="str">
        <f>'[7]Cong nghiep'!A3:E3</f>
        <v>KẾ HOẠCH 2010</v>
      </c>
      <c r="B3" s="509"/>
      <c r="C3" s="509"/>
      <c r="D3" s="509"/>
    </row>
    <row r="4" spans="1:4" ht="21.75">
      <c r="A4" s="512" t="s">
        <v>413</v>
      </c>
      <c r="B4" s="512"/>
      <c r="C4" s="512"/>
      <c r="D4" s="512"/>
    </row>
    <row r="5" spans="1:4" ht="18.75" customHeight="1">
      <c r="A5" s="271" t="str">
        <f>'[7]Cong nghiep'!$A$5:$E$5</f>
        <v>(Ban hành kèm Quyết định số 67/2009/QĐ-UBND ngày 08/12/2009 của UBND tỉnh)</v>
      </c>
      <c r="B5" s="272"/>
      <c r="C5" s="272"/>
      <c r="D5" s="272"/>
    </row>
    <row r="6" spans="1:4" ht="18.75">
      <c r="A6" s="273"/>
      <c r="B6" s="273"/>
      <c r="C6" s="274"/>
      <c r="D6" s="273"/>
    </row>
    <row r="7" ht="19.5" thickBot="1">
      <c r="D7" s="233"/>
    </row>
    <row r="8" spans="1:5" s="280" customFormat="1" ht="24" customHeight="1">
      <c r="A8" s="276" t="s">
        <v>0</v>
      </c>
      <c r="B8" s="277" t="s">
        <v>4</v>
      </c>
      <c r="C8" s="277" t="s">
        <v>5</v>
      </c>
      <c r="D8" s="278" t="s">
        <v>62</v>
      </c>
      <c r="E8" s="279" t="s">
        <v>3</v>
      </c>
    </row>
    <row r="9" spans="1:5" ht="40.5" customHeight="1">
      <c r="A9" s="281" t="s">
        <v>6</v>
      </c>
      <c r="B9" s="282" t="s">
        <v>414</v>
      </c>
      <c r="C9" s="283" t="s">
        <v>39</v>
      </c>
      <c r="D9" s="284" t="s">
        <v>415</v>
      </c>
      <c r="E9" s="285"/>
    </row>
    <row r="10" spans="1:5" s="248" customFormat="1" ht="37.5">
      <c r="A10" s="286" t="s">
        <v>9</v>
      </c>
      <c r="B10" s="287" t="s">
        <v>416</v>
      </c>
      <c r="C10" s="288" t="s">
        <v>19</v>
      </c>
      <c r="D10" s="289">
        <v>17430</v>
      </c>
      <c r="E10" s="290"/>
    </row>
    <row r="11" spans="1:5" s="248" customFormat="1" ht="18.75">
      <c r="A11" s="286" t="s">
        <v>32</v>
      </c>
      <c r="B11" s="287" t="s">
        <v>417</v>
      </c>
      <c r="C11" s="288"/>
      <c r="D11" s="289"/>
      <c r="E11" s="290"/>
    </row>
    <row r="12" spans="1:5" ht="18.75">
      <c r="A12" s="243" t="s">
        <v>323</v>
      </c>
      <c r="B12" s="244" t="s">
        <v>418</v>
      </c>
      <c r="C12" s="26"/>
      <c r="D12" s="28"/>
      <c r="E12" s="291"/>
    </row>
    <row r="13" spans="1:5" ht="18.75">
      <c r="A13" s="292" t="s">
        <v>419</v>
      </c>
      <c r="B13" s="244" t="s">
        <v>420</v>
      </c>
      <c r="C13" s="293" t="s">
        <v>421</v>
      </c>
      <c r="D13" s="249">
        <v>1170</v>
      </c>
      <c r="E13" s="294"/>
    </row>
    <row r="14" spans="1:5" ht="18.75">
      <c r="A14" s="250"/>
      <c r="B14" s="251" t="s">
        <v>422</v>
      </c>
      <c r="C14" s="26"/>
      <c r="D14" s="28"/>
      <c r="E14" s="291"/>
    </row>
    <row r="15" spans="1:5" ht="18.75">
      <c r="A15" s="250"/>
      <c r="B15" s="251" t="s">
        <v>423</v>
      </c>
      <c r="C15" s="26" t="s">
        <v>424</v>
      </c>
      <c r="D15" s="28">
        <v>401</v>
      </c>
      <c r="E15" s="291"/>
    </row>
    <row r="16" spans="1:5" ht="18.75">
      <c r="A16" s="250"/>
      <c r="B16" s="251" t="s">
        <v>425</v>
      </c>
      <c r="C16" s="26" t="s">
        <v>424</v>
      </c>
      <c r="D16" s="28">
        <f>D13-D15</f>
        <v>769</v>
      </c>
      <c r="E16" s="291"/>
    </row>
    <row r="17" spans="1:6" ht="18.75">
      <c r="A17" s="292" t="s">
        <v>426</v>
      </c>
      <c r="B17" s="244" t="s">
        <v>427</v>
      </c>
      <c r="C17" s="26"/>
      <c r="D17" s="295"/>
      <c r="E17" s="294"/>
      <c r="F17" s="296"/>
    </row>
    <row r="18" spans="1:6" ht="18.75">
      <c r="A18" s="250"/>
      <c r="B18" s="251" t="s">
        <v>428</v>
      </c>
      <c r="C18" s="293" t="s">
        <v>429</v>
      </c>
      <c r="D18" s="28">
        <f>'[8]Bieu 2'!$H$83</f>
        <v>300</v>
      </c>
      <c r="E18" s="291"/>
      <c r="F18" s="296"/>
    </row>
    <row r="19" spans="1:6" s="265" customFormat="1" ht="18.75">
      <c r="A19" s="297"/>
      <c r="B19" s="298" t="s">
        <v>430</v>
      </c>
      <c r="C19" s="293" t="s">
        <v>429</v>
      </c>
      <c r="D19" s="48">
        <v>20</v>
      </c>
      <c r="E19" s="299"/>
      <c r="F19" s="300"/>
    </row>
    <row r="20" spans="1:6" ht="18.75">
      <c r="A20" s="60"/>
      <c r="B20" s="251" t="s">
        <v>431</v>
      </c>
      <c r="C20" s="293" t="s">
        <v>421</v>
      </c>
      <c r="D20" s="28">
        <v>210</v>
      </c>
      <c r="E20" s="291"/>
      <c r="F20" s="296"/>
    </row>
    <row r="21" spans="1:6" s="265" customFormat="1" ht="18.75">
      <c r="A21" s="260"/>
      <c r="B21" s="261" t="s">
        <v>432</v>
      </c>
      <c r="C21" s="293" t="s">
        <v>421</v>
      </c>
      <c r="D21" s="48">
        <v>80</v>
      </c>
      <c r="E21" s="299"/>
      <c r="F21" s="300"/>
    </row>
    <row r="22" spans="1:6" s="265" customFormat="1" ht="18.75">
      <c r="A22" s="260"/>
      <c r="B22" s="261" t="s">
        <v>433</v>
      </c>
      <c r="C22" s="293" t="s">
        <v>421</v>
      </c>
      <c r="D22" s="48">
        <v>230</v>
      </c>
      <c r="E22" s="299"/>
      <c r="F22" s="300"/>
    </row>
    <row r="23" spans="1:5" ht="18.75">
      <c r="A23" s="243" t="s">
        <v>325</v>
      </c>
      <c r="B23" s="244" t="s">
        <v>434</v>
      </c>
      <c r="C23" s="26"/>
      <c r="D23" s="251"/>
      <c r="E23" s="301"/>
    </row>
    <row r="24" spans="1:5" ht="18.75">
      <c r="A24" s="292" t="s">
        <v>435</v>
      </c>
      <c r="B24" s="244" t="s">
        <v>436</v>
      </c>
      <c r="C24" s="293" t="s">
        <v>421</v>
      </c>
      <c r="D24" s="249">
        <v>750</v>
      </c>
      <c r="E24" s="294"/>
    </row>
    <row r="25" spans="1:5" ht="18.75">
      <c r="A25" s="60"/>
      <c r="B25" s="251" t="s">
        <v>422</v>
      </c>
      <c r="C25" s="26"/>
      <c r="D25" s="251"/>
      <c r="E25" s="301"/>
    </row>
    <row r="26" spans="1:5" ht="18.75">
      <c r="A26" s="60"/>
      <c r="B26" s="251" t="s">
        <v>423</v>
      </c>
      <c r="C26" s="26" t="s">
        <v>424</v>
      </c>
      <c r="D26" s="28">
        <v>145</v>
      </c>
      <c r="E26" s="291"/>
    </row>
    <row r="27" spans="1:5" ht="18.75">
      <c r="A27" s="60"/>
      <c r="B27" s="251" t="s">
        <v>437</v>
      </c>
      <c r="C27" s="26" t="s">
        <v>424</v>
      </c>
      <c r="D27" s="28">
        <f>D24-D26</f>
        <v>605</v>
      </c>
      <c r="E27" s="291"/>
    </row>
    <row r="28" spans="1:5" ht="18.75">
      <c r="A28" s="292" t="s">
        <v>438</v>
      </c>
      <c r="B28" s="244" t="s">
        <v>427</v>
      </c>
      <c r="C28" s="26"/>
      <c r="D28" s="251"/>
      <c r="E28" s="301"/>
    </row>
    <row r="29" spans="1:5" ht="18.75">
      <c r="A29" s="60"/>
      <c r="B29" s="251" t="s">
        <v>439</v>
      </c>
      <c r="C29" s="293" t="s">
        <v>421</v>
      </c>
      <c r="D29" s="28">
        <v>150</v>
      </c>
      <c r="E29" s="291"/>
    </row>
    <row r="30" spans="1:5" ht="18.75">
      <c r="A30" s="60"/>
      <c r="B30" s="251" t="s">
        <v>440</v>
      </c>
      <c r="C30" s="293" t="s">
        <v>421</v>
      </c>
      <c r="D30" s="28">
        <f>D24-D29</f>
        <v>600</v>
      </c>
      <c r="E30" s="291"/>
    </row>
    <row r="31" spans="1:5" ht="19.5" thickBot="1">
      <c r="A31" s="63"/>
      <c r="B31" s="29"/>
      <c r="C31" s="30"/>
      <c r="D31" s="29"/>
      <c r="E31" s="302"/>
    </row>
  </sheetData>
  <mergeCells count="3">
    <mergeCell ref="C1:E1"/>
    <mergeCell ref="A3:D3"/>
    <mergeCell ref="A4:D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11"/>
  <sheetViews>
    <sheetView workbookViewId="0" topLeftCell="A1">
      <selection activeCell="F4" sqref="F4"/>
    </sheetView>
  </sheetViews>
  <sheetFormatPr defaultColWidth="8.796875" defaultRowHeight="15"/>
  <cols>
    <col min="1" max="1" width="4.09765625" style="123" customWidth="1"/>
    <col min="2" max="2" width="27.69921875" style="123" bestFit="1" customWidth="1"/>
    <col min="3" max="3" width="16" style="123" customWidth="1"/>
    <col min="4" max="4" width="19.09765625" style="123" customWidth="1"/>
    <col min="5" max="5" width="22.39843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441</v>
      </c>
      <c r="B3" s="494"/>
      <c r="C3" s="494"/>
      <c r="D3" s="494"/>
      <c r="E3" s="494"/>
    </row>
    <row r="4" spans="1:5" ht="15.75">
      <c r="A4" s="495" t="s">
        <v>442</v>
      </c>
      <c r="B4" s="495"/>
      <c r="C4" s="495"/>
      <c r="D4" s="495"/>
      <c r="E4" s="495"/>
    </row>
    <row r="5" spans="1:5" ht="15.75">
      <c r="A5" s="493" t="s">
        <v>443</v>
      </c>
      <c r="B5" s="493"/>
      <c r="C5" s="493"/>
      <c r="D5" s="493"/>
      <c r="E5" s="493"/>
    </row>
    <row r="7" spans="1:5" ht="15.75">
      <c r="A7" s="148" t="s">
        <v>0</v>
      </c>
      <c r="B7" s="148" t="s">
        <v>444</v>
      </c>
      <c r="C7" s="148" t="s">
        <v>445</v>
      </c>
      <c r="D7" s="148" t="s">
        <v>446</v>
      </c>
      <c r="E7" s="148" t="s">
        <v>3</v>
      </c>
    </row>
    <row r="8" spans="1:5" ht="15.75">
      <c r="A8" s="148">
        <v>1</v>
      </c>
      <c r="B8" s="148">
        <v>2</v>
      </c>
      <c r="C8" s="148">
        <v>3</v>
      </c>
      <c r="D8" s="148">
        <v>4</v>
      </c>
      <c r="E8" s="148">
        <v>5</v>
      </c>
    </row>
    <row r="9" spans="1:5" ht="15.75">
      <c r="A9" s="142"/>
      <c r="B9" s="140" t="s">
        <v>79</v>
      </c>
      <c r="C9" s="142"/>
      <c r="D9" s="142"/>
      <c r="E9" s="142"/>
    </row>
    <row r="10" spans="1:5" ht="15.75">
      <c r="A10" s="142"/>
      <c r="B10" s="148" t="s">
        <v>447</v>
      </c>
      <c r="C10" s="142"/>
      <c r="D10" s="142"/>
      <c r="E10" s="142"/>
    </row>
    <row r="11" spans="1:5" ht="63">
      <c r="A11" s="142"/>
      <c r="B11" s="142" t="s">
        <v>448</v>
      </c>
      <c r="C11" s="142"/>
      <c r="D11" s="142"/>
      <c r="E11" s="303" t="s">
        <v>449</v>
      </c>
    </row>
  </sheetData>
  <mergeCells count="5">
    <mergeCell ref="A1:E1"/>
    <mergeCell ref="A4:E4"/>
    <mergeCell ref="A5:E5"/>
    <mergeCell ref="A3:E3"/>
    <mergeCell ref="A2:E2"/>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76"/>
  <sheetViews>
    <sheetView workbookViewId="0" topLeftCell="A1">
      <selection activeCell="E15" sqref="E15"/>
    </sheetView>
  </sheetViews>
  <sheetFormatPr defaultColWidth="8.796875" defaultRowHeight="15"/>
  <cols>
    <col min="1" max="1" width="5.59765625" style="124" customWidth="1"/>
    <col min="2" max="2" width="34.69921875" style="305" customWidth="1"/>
    <col min="3" max="3" width="13.5" style="124" bestFit="1" customWidth="1"/>
    <col min="4" max="4" width="10.8984375" style="125" customWidth="1"/>
    <col min="5" max="5" width="23.19921875" style="124"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450</v>
      </c>
      <c r="B3" s="494"/>
      <c r="C3" s="494"/>
      <c r="D3" s="494"/>
      <c r="E3" s="494"/>
    </row>
    <row r="4" spans="1:5" ht="15.75">
      <c r="A4" s="495" t="s">
        <v>451</v>
      </c>
      <c r="B4" s="495"/>
      <c r="C4" s="495"/>
      <c r="D4" s="495"/>
      <c r="E4" s="495"/>
    </row>
    <row r="5" spans="1:5" ht="15.75">
      <c r="A5" s="493" t="s">
        <v>452</v>
      </c>
      <c r="B5" s="493"/>
      <c r="C5" s="493"/>
      <c r="D5" s="493"/>
      <c r="E5" s="493"/>
    </row>
    <row r="7" spans="1:5" ht="47.25">
      <c r="A7" s="148" t="s">
        <v>453</v>
      </c>
      <c r="B7" s="306" t="s">
        <v>444</v>
      </c>
      <c r="C7" s="148" t="s">
        <v>445</v>
      </c>
      <c r="D7" s="304" t="s">
        <v>78</v>
      </c>
      <c r="E7" s="148" t="s">
        <v>454</v>
      </c>
    </row>
    <row r="8" spans="1:5" ht="15.75">
      <c r="A8" s="148">
        <v>1</v>
      </c>
      <c r="B8" s="310">
        <v>2</v>
      </c>
      <c r="C8" s="148">
        <v>3</v>
      </c>
      <c r="D8" s="148">
        <v>4</v>
      </c>
      <c r="E8" s="148">
        <v>5</v>
      </c>
    </row>
    <row r="9" spans="1:5" ht="15.75">
      <c r="A9" s="140"/>
      <c r="B9" s="306" t="s">
        <v>455</v>
      </c>
      <c r="C9" s="140"/>
      <c r="D9" s="144"/>
      <c r="E9" s="140"/>
    </row>
    <row r="10" spans="1:5" ht="15.75">
      <c r="A10" s="140"/>
      <c r="B10" s="306" t="s">
        <v>81</v>
      </c>
      <c r="C10" s="140"/>
      <c r="D10" s="144"/>
      <c r="E10" s="140"/>
    </row>
    <row r="11" spans="1:5" ht="47.25">
      <c r="A11" s="140">
        <v>1</v>
      </c>
      <c r="B11" s="307" t="s">
        <v>460</v>
      </c>
      <c r="C11" s="140" t="s">
        <v>456</v>
      </c>
      <c r="D11" s="144"/>
      <c r="E11" s="145" t="s">
        <v>538</v>
      </c>
    </row>
    <row r="12" spans="1:5" ht="15.75">
      <c r="A12" s="140"/>
      <c r="B12" s="307" t="s">
        <v>457</v>
      </c>
      <c r="C12" s="140"/>
      <c r="D12" s="144" t="s">
        <v>462</v>
      </c>
      <c r="E12" s="140"/>
    </row>
    <row r="13" spans="1:5" ht="15.75">
      <c r="A13" s="140"/>
      <c r="B13" s="307" t="s">
        <v>458</v>
      </c>
      <c r="C13" s="140"/>
      <c r="D13" s="144" t="s">
        <v>462</v>
      </c>
      <c r="E13" s="140"/>
    </row>
    <row r="14" spans="1:5" ht="15.75">
      <c r="A14" s="140"/>
      <c r="B14" s="307" t="s">
        <v>459</v>
      </c>
      <c r="C14" s="140"/>
      <c r="D14" s="144" t="s">
        <v>462</v>
      </c>
      <c r="E14" s="140"/>
    </row>
    <row r="15" spans="1:5" ht="15.75">
      <c r="A15" s="140"/>
      <c r="B15" s="307" t="s">
        <v>461</v>
      </c>
      <c r="C15" s="140"/>
      <c r="D15" s="144" t="s">
        <v>462</v>
      </c>
      <c r="E15" s="140"/>
    </row>
    <row r="16" spans="1:5" ht="15.75">
      <c r="A16" s="140">
        <v>2</v>
      </c>
      <c r="B16" s="307" t="s">
        <v>463</v>
      </c>
      <c r="C16" s="140" t="s">
        <v>456</v>
      </c>
      <c r="D16" s="144" t="s">
        <v>110</v>
      </c>
      <c r="E16" s="140"/>
    </row>
    <row r="17" spans="1:5" ht="15.75">
      <c r="A17" s="140"/>
      <c r="B17" s="308" t="s">
        <v>464</v>
      </c>
      <c r="C17" s="140"/>
      <c r="D17" s="144" t="s">
        <v>462</v>
      </c>
      <c r="E17" s="140"/>
    </row>
    <row r="18" spans="1:5" ht="15.75">
      <c r="A18" s="140">
        <v>3</v>
      </c>
      <c r="B18" s="307" t="s">
        <v>465</v>
      </c>
      <c r="C18" s="140" t="s">
        <v>456</v>
      </c>
      <c r="D18" s="144" t="s">
        <v>110</v>
      </c>
      <c r="E18" s="140"/>
    </row>
    <row r="19" spans="1:5" ht="15.75">
      <c r="A19" s="140">
        <v>4</v>
      </c>
      <c r="B19" s="307" t="s">
        <v>466</v>
      </c>
      <c r="C19" s="140" t="s">
        <v>456</v>
      </c>
      <c r="D19" s="144" t="s">
        <v>117</v>
      </c>
      <c r="E19" s="140"/>
    </row>
    <row r="20" spans="1:5" ht="15.75">
      <c r="A20" s="140"/>
      <c r="B20" s="308" t="s">
        <v>467</v>
      </c>
      <c r="C20" s="140"/>
      <c r="D20" s="144"/>
      <c r="E20" s="140"/>
    </row>
    <row r="21" spans="1:5" ht="15.75">
      <c r="A21" s="140">
        <v>1</v>
      </c>
      <c r="B21" s="307" t="s">
        <v>468</v>
      </c>
      <c r="C21" s="140" t="s">
        <v>456</v>
      </c>
      <c r="D21" s="144" t="s">
        <v>477</v>
      </c>
      <c r="E21" s="140"/>
    </row>
    <row r="22" spans="1:5" ht="15.75">
      <c r="A22" s="140">
        <v>2</v>
      </c>
      <c r="B22" s="307" t="s">
        <v>469</v>
      </c>
      <c r="C22" s="140" t="s">
        <v>456</v>
      </c>
      <c r="D22" s="144" t="s">
        <v>478</v>
      </c>
      <c r="E22" s="140"/>
    </row>
    <row r="23" spans="1:5" ht="15.75">
      <c r="A23" s="140">
        <v>3</v>
      </c>
      <c r="B23" s="307" t="s">
        <v>470</v>
      </c>
      <c r="C23" s="140" t="s">
        <v>92</v>
      </c>
      <c r="D23" s="144" t="s">
        <v>107</v>
      </c>
      <c r="E23" s="140"/>
    </row>
    <row r="24" spans="1:5" ht="15.75">
      <c r="A24" s="140">
        <v>4</v>
      </c>
      <c r="B24" s="307" t="s">
        <v>471</v>
      </c>
      <c r="C24" s="140" t="s">
        <v>211</v>
      </c>
      <c r="D24" s="144" t="s">
        <v>479</v>
      </c>
      <c r="E24" s="140"/>
    </row>
    <row r="25" spans="1:5" ht="15.75">
      <c r="A25" s="140">
        <v>5</v>
      </c>
      <c r="B25" s="307" t="s">
        <v>472</v>
      </c>
      <c r="C25" s="140" t="s">
        <v>456</v>
      </c>
      <c r="D25" s="144" t="s">
        <v>480</v>
      </c>
      <c r="E25" s="140"/>
    </row>
    <row r="26" spans="1:5" ht="15.75">
      <c r="A26" s="140">
        <v>6</v>
      </c>
      <c r="B26" s="307" t="s">
        <v>473</v>
      </c>
      <c r="C26" s="140" t="s">
        <v>456</v>
      </c>
      <c r="D26" s="144" t="s">
        <v>480</v>
      </c>
      <c r="E26" s="140"/>
    </row>
    <row r="27" spans="1:5" ht="15.75">
      <c r="A27" s="140">
        <v>7</v>
      </c>
      <c r="B27" s="307" t="s">
        <v>474</v>
      </c>
      <c r="C27" s="140" t="s">
        <v>136</v>
      </c>
      <c r="D27" s="144" t="s">
        <v>87</v>
      </c>
      <c r="E27" s="140"/>
    </row>
    <row r="28" spans="1:5" ht="15.75">
      <c r="A28" s="140">
        <v>8</v>
      </c>
      <c r="B28" s="307" t="s">
        <v>475</v>
      </c>
      <c r="C28" s="140" t="s">
        <v>456</v>
      </c>
      <c r="D28" s="144" t="s">
        <v>90</v>
      </c>
      <c r="E28" s="140"/>
    </row>
    <row r="29" spans="1:5" ht="15.75">
      <c r="A29" s="140">
        <v>9</v>
      </c>
      <c r="B29" s="307" t="s">
        <v>476</v>
      </c>
      <c r="C29" s="140" t="s">
        <v>145</v>
      </c>
      <c r="D29" s="144" t="s">
        <v>117</v>
      </c>
      <c r="E29" s="140"/>
    </row>
    <row r="30" spans="1:5" ht="15.75">
      <c r="A30" s="140"/>
      <c r="B30" s="308" t="s">
        <v>481</v>
      </c>
      <c r="C30" s="140"/>
      <c r="D30" s="144"/>
      <c r="E30" s="140"/>
    </row>
    <row r="31" spans="1:5" ht="15.75">
      <c r="A31" s="140">
        <v>10</v>
      </c>
      <c r="B31" s="307" t="s">
        <v>482</v>
      </c>
      <c r="C31" s="140" t="s">
        <v>211</v>
      </c>
      <c r="D31" s="144" t="s">
        <v>87</v>
      </c>
      <c r="E31" s="140"/>
    </row>
    <row r="32" spans="1:5" ht="15.75">
      <c r="A32" s="140">
        <v>11</v>
      </c>
      <c r="B32" s="307" t="s">
        <v>483</v>
      </c>
      <c r="C32" s="140" t="s">
        <v>456</v>
      </c>
      <c r="D32" s="144" t="s">
        <v>480</v>
      </c>
      <c r="E32" s="140"/>
    </row>
    <row r="33" spans="1:5" ht="15.75">
      <c r="A33" s="140">
        <v>12</v>
      </c>
      <c r="B33" s="307" t="s">
        <v>484</v>
      </c>
      <c r="C33" s="140" t="s">
        <v>456</v>
      </c>
      <c r="D33" s="144" t="s">
        <v>110</v>
      </c>
      <c r="E33" s="140"/>
    </row>
    <row r="34" spans="1:5" ht="15.75">
      <c r="A34" s="140">
        <v>13</v>
      </c>
      <c r="B34" s="307" t="s">
        <v>485</v>
      </c>
      <c r="C34" s="140" t="s">
        <v>98</v>
      </c>
      <c r="D34" s="144" t="s">
        <v>110</v>
      </c>
      <c r="E34" s="140"/>
    </row>
    <row r="35" spans="1:5" ht="15.75">
      <c r="A35" s="140">
        <v>14</v>
      </c>
      <c r="B35" s="307" t="s">
        <v>486</v>
      </c>
      <c r="C35" s="140" t="s">
        <v>491</v>
      </c>
      <c r="D35" s="144" t="s">
        <v>477</v>
      </c>
      <c r="E35" s="140"/>
    </row>
    <row r="36" spans="1:5" ht="15.75">
      <c r="A36" s="140">
        <v>15</v>
      </c>
      <c r="B36" s="307" t="s">
        <v>487</v>
      </c>
      <c r="C36" s="140" t="s">
        <v>120</v>
      </c>
      <c r="D36" s="144" t="s">
        <v>477</v>
      </c>
      <c r="E36" s="140"/>
    </row>
    <row r="37" spans="1:5" ht="15.75">
      <c r="A37" s="140">
        <v>16</v>
      </c>
      <c r="B37" s="307" t="s">
        <v>488</v>
      </c>
      <c r="C37" s="140" t="s">
        <v>112</v>
      </c>
      <c r="D37" s="144" t="s">
        <v>479</v>
      </c>
      <c r="E37" s="140"/>
    </row>
    <row r="38" spans="1:5" ht="15.75">
      <c r="A38" s="140">
        <v>17</v>
      </c>
      <c r="B38" s="307" t="s">
        <v>489</v>
      </c>
      <c r="C38" s="140" t="s">
        <v>211</v>
      </c>
      <c r="D38" s="144" t="s">
        <v>479</v>
      </c>
      <c r="E38" s="140"/>
    </row>
    <row r="39" spans="1:5" ht="15.75">
      <c r="A39" s="140">
        <v>18</v>
      </c>
      <c r="B39" s="307" t="s">
        <v>490</v>
      </c>
      <c r="C39" s="140" t="s">
        <v>211</v>
      </c>
      <c r="D39" s="144" t="s">
        <v>478</v>
      </c>
      <c r="E39" s="140"/>
    </row>
    <row r="40" spans="1:5" ht="31.5">
      <c r="A40" s="140">
        <v>19</v>
      </c>
      <c r="B40" s="307" t="s">
        <v>492</v>
      </c>
      <c r="C40" s="140" t="s">
        <v>122</v>
      </c>
      <c r="D40" s="144" t="s">
        <v>90</v>
      </c>
      <c r="E40" s="140"/>
    </row>
    <row r="41" spans="1:5" ht="31.5">
      <c r="A41" s="140">
        <v>20</v>
      </c>
      <c r="B41" s="307" t="s">
        <v>493</v>
      </c>
      <c r="C41" s="140" t="s">
        <v>456</v>
      </c>
      <c r="D41" s="144" t="s">
        <v>499</v>
      </c>
      <c r="E41" s="140"/>
    </row>
    <row r="42" spans="1:5" ht="15.75">
      <c r="A42" s="140">
        <v>21</v>
      </c>
      <c r="B42" s="307" t="s">
        <v>494</v>
      </c>
      <c r="C42" s="140" t="s">
        <v>98</v>
      </c>
      <c r="D42" s="144" t="s">
        <v>90</v>
      </c>
      <c r="E42" s="140"/>
    </row>
    <row r="43" spans="1:5" ht="15.75">
      <c r="A43" s="140">
        <v>22</v>
      </c>
      <c r="B43" s="307" t="s">
        <v>495</v>
      </c>
      <c r="C43" s="140" t="s">
        <v>491</v>
      </c>
      <c r="D43" s="144" t="s">
        <v>500</v>
      </c>
      <c r="E43" s="140"/>
    </row>
    <row r="44" spans="1:5" ht="15.75">
      <c r="A44" s="140">
        <v>23</v>
      </c>
      <c r="B44" s="307" t="s">
        <v>496</v>
      </c>
      <c r="C44" s="140" t="s">
        <v>456</v>
      </c>
      <c r="D44" s="144" t="s">
        <v>479</v>
      </c>
      <c r="E44" s="140"/>
    </row>
    <row r="45" spans="1:5" ht="15.75">
      <c r="A45" s="140">
        <v>24</v>
      </c>
      <c r="B45" s="307" t="s">
        <v>497</v>
      </c>
      <c r="C45" s="140" t="s">
        <v>120</v>
      </c>
      <c r="D45" s="144" t="s">
        <v>90</v>
      </c>
      <c r="E45" s="140"/>
    </row>
    <row r="46" spans="1:5" ht="15.75">
      <c r="A46" s="140">
        <v>25</v>
      </c>
      <c r="B46" s="307" t="s">
        <v>498</v>
      </c>
      <c r="C46" s="140" t="s">
        <v>456</v>
      </c>
      <c r="D46" s="144" t="s">
        <v>87</v>
      </c>
      <c r="E46" s="140"/>
    </row>
    <row r="47" spans="1:5" ht="15.75">
      <c r="A47" s="140"/>
      <c r="B47" s="306" t="s">
        <v>163</v>
      </c>
      <c r="C47" s="140"/>
      <c r="D47" s="153" t="s">
        <v>518</v>
      </c>
      <c r="E47" s="140"/>
    </row>
    <row r="48" spans="1:5" ht="30">
      <c r="A48" s="140">
        <v>1</v>
      </c>
      <c r="B48" s="309" t="s">
        <v>501</v>
      </c>
      <c r="C48" s="140" t="s">
        <v>456</v>
      </c>
      <c r="D48" s="144" t="s">
        <v>217</v>
      </c>
      <c r="E48" s="140"/>
    </row>
    <row r="49" spans="1:5" ht="15.75">
      <c r="A49" s="140">
        <v>2</v>
      </c>
      <c r="B49" s="307" t="s">
        <v>502</v>
      </c>
      <c r="C49" s="140" t="s">
        <v>456</v>
      </c>
      <c r="D49" s="144" t="s">
        <v>217</v>
      </c>
      <c r="E49" s="140"/>
    </row>
    <row r="50" spans="1:5" ht="15.75">
      <c r="A50" s="140">
        <v>3</v>
      </c>
      <c r="B50" s="307" t="s">
        <v>503</v>
      </c>
      <c r="C50" s="140" t="s">
        <v>456</v>
      </c>
      <c r="D50" s="144" t="s">
        <v>217</v>
      </c>
      <c r="E50" s="140"/>
    </row>
    <row r="51" spans="1:5" ht="15.75">
      <c r="A51" s="140">
        <v>4</v>
      </c>
      <c r="B51" s="307" t="s">
        <v>504</v>
      </c>
      <c r="C51" s="140" t="s">
        <v>456</v>
      </c>
      <c r="D51" s="144" t="s">
        <v>217</v>
      </c>
      <c r="E51" s="140"/>
    </row>
    <row r="52" spans="1:5" ht="15.75">
      <c r="A52" s="140">
        <v>5</v>
      </c>
      <c r="B52" s="307" t="s">
        <v>505</v>
      </c>
      <c r="C52" s="140" t="s">
        <v>456</v>
      </c>
      <c r="D52" s="144" t="s">
        <v>217</v>
      </c>
      <c r="E52" s="140"/>
    </row>
    <row r="53" spans="1:5" ht="15.75">
      <c r="A53" s="140">
        <v>6</v>
      </c>
      <c r="B53" s="307" t="s">
        <v>506</v>
      </c>
      <c r="C53" s="140" t="s">
        <v>456</v>
      </c>
      <c r="D53" s="144" t="s">
        <v>519</v>
      </c>
      <c r="E53" s="140" t="s">
        <v>520</v>
      </c>
    </row>
    <row r="54" spans="1:5" ht="15.75">
      <c r="A54" s="140">
        <v>7</v>
      </c>
      <c r="B54" s="307" t="s">
        <v>507</v>
      </c>
      <c r="C54" s="140" t="s">
        <v>116</v>
      </c>
      <c r="D54" s="144" t="s">
        <v>521</v>
      </c>
      <c r="E54" s="140"/>
    </row>
    <row r="55" spans="1:5" ht="15.75">
      <c r="A55" s="140">
        <v>8</v>
      </c>
      <c r="B55" s="307" t="s">
        <v>508</v>
      </c>
      <c r="C55" s="140" t="s">
        <v>145</v>
      </c>
      <c r="D55" s="144" t="s">
        <v>521</v>
      </c>
      <c r="E55" s="140"/>
    </row>
    <row r="56" spans="1:5" ht="15.75">
      <c r="A56" s="140">
        <v>9</v>
      </c>
      <c r="B56" s="307" t="s">
        <v>509</v>
      </c>
      <c r="C56" s="140" t="s">
        <v>136</v>
      </c>
      <c r="D56" s="144" t="s">
        <v>521</v>
      </c>
      <c r="E56" s="140"/>
    </row>
    <row r="57" spans="1:5" ht="15.75">
      <c r="A57" s="140">
        <v>10</v>
      </c>
      <c r="B57" s="307" t="s">
        <v>510</v>
      </c>
      <c r="C57" s="140" t="s">
        <v>95</v>
      </c>
      <c r="D57" s="144" t="s">
        <v>522</v>
      </c>
      <c r="E57" s="140"/>
    </row>
    <row r="58" spans="1:5" ht="15.75">
      <c r="A58" s="140">
        <v>11</v>
      </c>
      <c r="B58" s="307" t="s">
        <v>511</v>
      </c>
      <c r="C58" s="140" t="s">
        <v>116</v>
      </c>
      <c r="D58" s="144" t="s">
        <v>521</v>
      </c>
      <c r="E58" s="140"/>
    </row>
    <row r="59" spans="1:5" ht="15.75">
      <c r="A59" s="140">
        <v>12</v>
      </c>
      <c r="B59" s="307" t="s">
        <v>512</v>
      </c>
      <c r="C59" s="140" t="s">
        <v>122</v>
      </c>
      <c r="D59" s="144" t="s">
        <v>521</v>
      </c>
      <c r="E59" s="140"/>
    </row>
    <row r="60" spans="1:5" ht="15.75">
      <c r="A60" s="140">
        <v>13</v>
      </c>
      <c r="B60" s="307" t="s">
        <v>513</v>
      </c>
      <c r="C60" s="140" t="s">
        <v>136</v>
      </c>
      <c r="D60" s="144" t="s">
        <v>521</v>
      </c>
      <c r="E60" s="140"/>
    </row>
    <row r="61" spans="1:5" ht="15.75">
      <c r="A61" s="140">
        <v>14</v>
      </c>
      <c r="B61" s="307" t="s">
        <v>490</v>
      </c>
      <c r="C61" s="140" t="s">
        <v>211</v>
      </c>
      <c r="D61" s="144" t="s">
        <v>521</v>
      </c>
      <c r="E61" s="140"/>
    </row>
    <row r="62" spans="1:5" ht="15.75">
      <c r="A62" s="140">
        <v>15</v>
      </c>
      <c r="B62" s="307" t="s">
        <v>514</v>
      </c>
      <c r="C62" s="140" t="s">
        <v>92</v>
      </c>
      <c r="D62" s="144" t="s">
        <v>521</v>
      </c>
      <c r="E62" s="140"/>
    </row>
    <row r="63" spans="1:5" ht="31.5">
      <c r="A63" s="140">
        <v>16</v>
      </c>
      <c r="B63" s="307" t="s">
        <v>516</v>
      </c>
      <c r="C63" s="140" t="s">
        <v>89</v>
      </c>
      <c r="D63" s="144" t="s">
        <v>521</v>
      </c>
      <c r="E63" s="140"/>
    </row>
    <row r="64" spans="1:5" ht="31.5">
      <c r="A64" s="140">
        <v>17</v>
      </c>
      <c r="B64" s="307" t="s">
        <v>515</v>
      </c>
      <c r="C64" s="140" t="s">
        <v>122</v>
      </c>
      <c r="D64" s="144" t="s">
        <v>521</v>
      </c>
      <c r="E64" s="140"/>
    </row>
    <row r="65" spans="1:5" ht="31.5">
      <c r="A65" s="140">
        <v>18</v>
      </c>
      <c r="B65" s="307" t="s">
        <v>517</v>
      </c>
      <c r="C65" s="140" t="s">
        <v>145</v>
      </c>
      <c r="D65" s="144" t="s">
        <v>521</v>
      </c>
      <c r="E65" s="140"/>
    </row>
    <row r="66" spans="1:5" ht="15.75">
      <c r="A66" s="140"/>
      <c r="B66" s="306" t="s">
        <v>237</v>
      </c>
      <c r="C66" s="140"/>
      <c r="D66" s="153" t="s">
        <v>523</v>
      </c>
      <c r="E66" s="140"/>
    </row>
    <row r="67" spans="1:5" ht="15.75">
      <c r="A67" s="140">
        <v>1</v>
      </c>
      <c r="B67" s="307" t="s">
        <v>524</v>
      </c>
      <c r="C67" s="140"/>
      <c r="D67" s="144" t="s">
        <v>532</v>
      </c>
      <c r="E67" s="140"/>
    </row>
    <row r="68" spans="1:5" ht="15.75">
      <c r="A68" s="140">
        <v>2</v>
      </c>
      <c r="B68" s="307" t="s">
        <v>525</v>
      </c>
      <c r="C68" s="140"/>
      <c r="D68" s="144" t="s">
        <v>533</v>
      </c>
      <c r="E68" s="140"/>
    </row>
    <row r="69" spans="1:5" ht="15.75">
      <c r="A69" s="140">
        <v>3</v>
      </c>
      <c r="B69" s="307" t="s">
        <v>526</v>
      </c>
      <c r="C69" s="140"/>
      <c r="D69" s="144" t="s">
        <v>533</v>
      </c>
      <c r="E69" s="140"/>
    </row>
    <row r="70" spans="1:5" ht="15.75">
      <c r="A70" s="140">
        <v>4</v>
      </c>
      <c r="B70" s="307" t="s">
        <v>527</v>
      </c>
      <c r="C70" s="140"/>
      <c r="D70" s="144" t="s">
        <v>534</v>
      </c>
      <c r="E70" s="140"/>
    </row>
    <row r="71" spans="1:5" ht="15.75">
      <c r="A71" s="140">
        <v>5</v>
      </c>
      <c r="B71" s="307" t="s">
        <v>528</v>
      </c>
      <c r="C71" s="140"/>
      <c r="D71" s="144" t="s">
        <v>533</v>
      </c>
      <c r="E71" s="140"/>
    </row>
    <row r="72" spans="1:5" ht="15.75">
      <c r="A72" s="140">
        <v>6</v>
      </c>
      <c r="B72" s="307" t="s">
        <v>529</v>
      </c>
      <c r="C72" s="140"/>
      <c r="D72" s="144" t="s">
        <v>535</v>
      </c>
      <c r="E72" s="140"/>
    </row>
    <row r="73" spans="1:5" ht="15.75">
      <c r="A73" s="140">
        <v>7</v>
      </c>
      <c r="B73" s="307" t="s">
        <v>530</v>
      </c>
      <c r="C73" s="140"/>
      <c r="D73" s="144" t="s">
        <v>535</v>
      </c>
      <c r="E73" s="140"/>
    </row>
    <row r="74" spans="1:5" ht="15.75">
      <c r="A74" s="140">
        <v>8</v>
      </c>
      <c r="B74" s="307" t="s">
        <v>531</v>
      </c>
      <c r="C74" s="140"/>
      <c r="D74" s="144" t="s">
        <v>535</v>
      </c>
      <c r="E74" s="140"/>
    </row>
    <row r="75" spans="1:5" ht="15.75">
      <c r="A75" s="140">
        <v>9</v>
      </c>
      <c r="B75" s="307" t="s">
        <v>536</v>
      </c>
      <c r="C75" s="140"/>
      <c r="D75" s="144" t="s">
        <v>532</v>
      </c>
      <c r="E75" s="140"/>
    </row>
    <row r="76" spans="1:5" ht="15.75">
      <c r="A76" s="140">
        <v>10</v>
      </c>
      <c r="B76" s="307" t="s">
        <v>537</v>
      </c>
      <c r="C76" s="140"/>
      <c r="D76" s="144" t="s">
        <v>522</v>
      </c>
      <c r="E76" s="140"/>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6"/>
  <sheetViews>
    <sheetView workbookViewId="0" topLeftCell="B1">
      <selection activeCell="E14" sqref="E14"/>
    </sheetView>
  </sheetViews>
  <sheetFormatPr defaultColWidth="8.796875" defaultRowHeight="15"/>
  <cols>
    <col min="1" max="1" width="7" style="8" customWidth="1"/>
    <col min="2" max="2" width="33.69921875" style="8" customWidth="1"/>
    <col min="3" max="3" width="19" style="8" customWidth="1"/>
    <col min="4" max="4" width="17.09765625" style="8" customWidth="1"/>
    <col min="5" max="5" width="18.69921875" style="8" customWidth="1"/>
    <col min="6" max="6" width="14.8984375" style="8" customWidth="1"/>
    <col min="7" max="7" width="16.59765625" style="8" customWidth="1"/>
    <col min="8" max="8" width="9.8984375" style="8" customWidth="1"/>
    <col min="9" max="16384" width="8" style="8" customWidth="1"/>
  </cols>
  <sheetData>
    <row r="1" spans="2:4" ht="15.75" customHeight="1">
      <c r="B1" s="19"/>
      <c r="C1" s="19"/>
      <c r="D1" s="18" t="s">
        <v>35</v>
      </c>
    </row>
    <row r="2" spans="1:4" ht="15.75" customHeight="1">
      <c r="A2" s="7"/>
      <c r="B2" s="7"/>
      <c r="C2" s="7"/>
      <c r="D2" s="7"/>
    </row>
    <row r="3" spans="1:4" ht="15.75" customHeight="1">
      <c r="A3" s="488" t="str">
        <f>'01'!A3</f>
        <v>KẾ HOẠCH 2010</v>
      </c>
      <c r="B3" s="488"/>
      <c r="C3" s="488"/>
      <c r="D3" s="488"/>
    </row>
    <row r="4" spans="1:4" ht="21.75">
      <c r="A4" s="487" t="s">
        <v>1</v>
      </c>
      <c r="B4" s="487"/>
      <c r="C4" s="487"/>
      <c r="D4" s="487"/>
    </row>
    <row r="5" spans="1:4" ht="18.75">
      <c r="A5" s="489" t="str">
        <f>'01'!A5</f>
        <v>(Ban hành kèm Quyết định số 67/2009/QĐ-UBND ngày 08/12/2009 của UBND tỉnh)</v>
      </c>
      <c r="B5" s="489"/>
      <c r="C5" s="489"/>
      <c r="D5" s="489"/>
    </row>
    <row r="7" spans="2:4" ht="20.25" thickBot="1">
      <c r="B7" s="9"/>
      <c r="D7" s="81" t="s">
        <v>29</v>
      </c>
    </row>
    <row r="8" spans="1:4" ht="19.5" thickBot="1">
      <c r="A8" s="66" t="s">
        <v>0</v>
      </c>
      <c r="B8" s="67" t="s">
        <v>2</v>
      </c>
      <c r="C8" s="67" t="s">
        <v>62</v>
      </c>
      <c r="D8" s="68" t="s">
        <v>3</v>
      </c>
    </row>
    <row r="9" spans="1:8" ht="18.75">
      <c r="A9" s="64"/>
      <c r="B9" s="69" t="s">
        <v>34</v>
      </c>
      <c r="C9" s="99">
        <f>SUM(C10:C23)</f>
        <v>2150000</v>
      </c>
      <c r="D9" s="65"/>
      <c r="E9" s="106"/>
      <c r="F9" s="108"/>
      <c r="G9" s="84"/>
      <c r="H9" s="84"/>
    </row>
    <row r="10" spans="1:10" ht="18.75">
      <c r="A10" s="32">
        <v>1</v>
      </c>
      <c r="B10" s="33" t="s">
        <v>65</v>
      </c>
      <c r="C10" s="100">
        <v>44000</v>
      </c>
      <c r="D10" s="88"/>
      <c r="E10" s="107"/>
      <c r="F10" s="109"/>
      <c r="G10" s="85"/>
      <c r="H10" s="85"/>
      <c r="I10" s="85"/>
      <c r="J10" s="85"/>
    </row>
    <row r="11" spans="1:10" ht="18.75">
      <c r="A11" s="32">
        <v>2</v>
      </c>
      <c r="B11" s="33" t="s">
        <v>52</v>
      </c>
      <c r="C11" s="100">
        <v>328000</v>
      </c>
      <c r="D11" s="88"/>
      <c r="E11" s="107"/>
      <c r="F11" s="109"/>
      <c r="G11" s="85"/>
      <c r="H11" s="85"/>
      <c r="I11" s="85"/>
      <c r="J11" s="85"/>
    </row>
    <row r="12" spans="1:10" ht="18.75">
      <c r="A12" s="32">
        <v>3</v>
      </c>
      <c r="B12" s="33" t="s">
        <v>51</v>
      </c>
      <c r="C12" s="101">
        <v>286000</v>
      </c>
      <c r="D12" s="88"/>
      <c r="E12" s="107"/>
      <c r="F12" s="110"/>
      <c r="G12" s="85"/>
      <c r="H12" s="85"/>
      <c r="I12" s="85"/>
      <c r="J12" s="85"/>
    </row>
    <row r="13" spans="1:10" ht="18.75">
      <c r="A13" s="32">
        <v>4</v>
      </c>
      <c r="B13" s="33" t="s">
        <v>50</v>
      </c>
      <c r="C13" s="100">
        <v>325000</v>
      </c>
      <c r="D13" s="88"/>
      <c r="E13" s="107"/>
      <c r="F13" s="109"/>
      <c r="G13" s="85"/>
      <c r="H13" s="85"/>
      <c r="I13" s="85"/>
      <c r="J13" s="85"/>
    </row>
    <row r="14" spans="1:10" ht="18.75">
      <c r="A14" s="32">
        <v>5</v>
      </c>
      <c r="B14" s="33" t="s">
        <v>49</v>
      </c>
      <c r="C14" s="100">
        <v>250000</v>
      </c>
      <c r="D14" s="88"/>
      <c r="E14" s="107"/>
      <c r="F14" s="109"/>
      <c r="G14" s="85"/>
      <c r="H14" s="85"/>
      <c r="I14" s="85"/>
      <c r="J14" s="85"/>
    </row>
    <row r="15" spans="1:10" ht="18.75">
      <c r="A15" s="32">
        <v>6</v>
      </c>
      <c r="B15" s="33" t="s">
        <v>48</v>
      </c>
      <c r="C15" s="100">
        <v>140000</v>
      </c>
      <c r="D15" s="88"/>
      <c r="E15" s="107"/>
      <c r="F15" s="109"/>
      <c r="G15" s="85"/>
      <c r="H15" s="85"/>
      <c r="I15" s="85"/>
      <c r="J15" s="86"/>
    </row>
    <row r="16" spans="1:10" ht="18.75">
      <c r="A16" s="32">
        <v>7</v>
      </c>
      <c r="B16" s="33" t="s">
        <v>47</v>
      </c>
      <c r="C16" s="100">
        <v>187000</v>
      </c>
      <c r="D16" s="88"/>
      <c r="E16" s="107"/>
      <c r="F16" s="109"/>
      <c r="G16" s="85"/>
      <c r="H16" s="85"/>
      <c r="I16" s="85"/>
      <c r="J16" s="85"/>
    </row>
    <row r="17" spans="1:10" ht="18.75">
      <c r="A17" s="32">
        <v>8</v>
      </c>
      <c r="B17" s="33" t="s">
        <v>46</v>
      </c>
      <c r="C17" s="100">
        <v>80000</v>
      </c>
      <c r="D17" s="88"/>
      <c r="E17" s="107"/>
      <c r="F17" s="109"/>
      <c r="G17" s="85"/>
      <c r="H17" s="85"/>
      <c r="I17" s="85"/>
      <c r="J17" s="85"/>
    </row>
    <row r="18" spans="1:10" s="98" customFormat="1" ht="18.75">
      <c r="A18" s="32">
        <v>9</v>
      </c>
      <c r="B18" s="33" t="s">
        <v>44</v>
      </c>
      <c r="C18" s="100">
        <v>40000</v>
      </c>
      <c r="D18" s="88"/>
      <c r="E18" s="107"/>
      <c r="F18" s="109"/>
      <c r="G18" s="96"/>
      <c r="H18" s="97"/>
      <c r="I18" s="96"/>
      <c r="J18" s="96"/>
    </row>
    <row r="19" spans="1:10" ht="18.75">
      <c r="A19" s="32">
        <v>10</v>
      </c>
      <c r="B19" s="33" t="s">
        <v>45</v>
      </c>
      <c r="C19" s="100">
        <v>142000</v>
      </c>
      <c r="D19" s="88"/>
      <c r="E19" s="107"/>
      <c r="F19" s="109"/>
      <c r="G19" s="85"/>
      <c r="H19" s="85"/>
      <c r="I19" s="85"/>
      <c r="J19" s="85"/>
    </row>
    <row r="20" spans="1:10" ht="18.75">
      <c r="A20" s="32">
        <v>11</v>
      </c>
      <c r="B20" s="33" t="s">
        <v>43</v>
      </c>
      <c r="C20" s="100">
        <v>127000</v>
      </c>
      <c r="D20" s="88"/>
      <c r="E20" s="107"/>
      <c r="F20" s="109"/>
      <c r="G20" s="85"/>
      <c r="H20" s="85"/>
      <c r="I20" s="85"/>
      <c r="J20" s="85"/>
    </row>
    <row r="21" spans="1:10" ht="18.75">
      <c r="A21" s="32">
        <v>12</v>
      </c>
      <c r="B21" s="33" t="s">
        <v>42</v>
      </c>
      <c r="C21" s="100">
        <v>78000</v>
      </c>
      <c r="D21" s="88"/>
      <c r="E21" s="107"/>
      <c r="F21" s="109"/>
      <c r="G21" s="85"/>
      <c r="H21" s="85"/>
      <c r="I21" s="85"/>
      <c r="J21" s="85"/>
    </row>
    <row r="22" spans="1:10" ht="18.75">
      <c r="A22" s="32">
        <v>13</v>
      </c>
      <c r="B22" s="33" t="s">
        <v>40</v>
      </c>
      <c r="C22" s="100">
        <v>79000</v>
      </c>
      <c r="D22" s="88"/>
      <c r="E22" s="107"/>
      <c r="F22" s="109"/>
      <c r="G22" s="85"/>
      <c r="H22" s="85"/>
      <c r="I22" s="85"/>
      <c r="J22" s="85"/>
    </row>
    <row r="23" spans="1:10" ht="18.75">
      <c r="A23" s="32">
        <v>14</v>
      </c>
      <c r="B23" s="33" t="s">
        <v>41</v>
      </c>
      <c r="C23" s="100">
        <v>44000</v>
      </c>
      <c r="D23" s="88"/>
      <c r="E23" s="107"/>
      <c r="F23" s="109"/>
      <c r="G23" s="85"/>
      <c r="H23" s="85"/>
      <c r="I23" s="85"/>
      <c r="J23" s="85"/>
    </row>
    <row r="24" spans="1:10" ht="19.5" thickBot="1">
      <c r="A24" s="35"/>
      <c r="B24" s="36"/>
      <c r="C24" s="52"/>
      <c r="D24" s="50"/>
      <c r="E24" s="85"/>
      <c r="F24" s="87"/>
      <c r="G24" s="85"/>
      <c r="H24" s="85"/>
      <c r="I24" s="85"/>
      <c r="J24" s="85"/>
    </row>
    <row r="25" spans="5:10" s="10" customFormat="1" ht="18.75">
      <c r="E25" s="87"/>
      <c r="F25" s="87"/>
      <c r="G25" s="87"/>
      <c r="H25" s="87"/>
      <c r="I25" s="87"/>
      <c r="J25" s="87"/>
    </row>
    <row r="26" s="10" customFormat="1" ht="18.75">
      <c r="E26" s="82"/>
    </row>
    <row r="27" s="10" customFormat="1" ht="18.75"/>
    <row r="28" s="10" customFormat="1" ht="18.75"/>
    <row r="29" s="10" customFormat="1" ht="18.75"/>
    <row r="30" s="10" customFormat="1" ht="18.75"/>
    <row r="31" s="10" customFormat="1" ht="18.75"/>
    <row r="32" s="10" customFormat="1" ht="18.75"/>
    <row r="33" s="10" customFormat="1" ht="18.75"/>
    <row r="34" s="10" customFormat="1" ht="18.75"/>
    <row r="35" s="10" customFormat="1" ht="18.75"/>
    <row r="36" s="10" customFormat="1" ht="18.75"/>
    <row r="37" s="10" customFormat="1" ht="18.75"/>
    <row r="38" s="10" customFormat="1" ht="18.75"/>
    <row r="39" s="10" customFormat="1" ht="18.75"/>
    <row r="40" s="10" customFormat="1" ht="18.75"/>
    <row r="41" s="10" customFormat="1" ht="18.75"/>
    <row r="42" s="10" customFormat="1" ht="18.75"/>
    <row r="43" s="10" customFormat="1" ht="18.75"/>
    <row r="44" s="10" customFormat="1" ht="18.75"/>
    <row r="45" s="10" customFormat="1" ht="18.75"/>
    <row r="46" s="10" customFormat="1" ht="18.75"/>
    <row r="47" s="10" customFormat="1" ht="18.75"/>
    <row r="48" s="10" customFormat="1" ht="18.75"/>
    <row r="49" s="10" customFormat="1" ht="18.75"/>
    <row r="50" s="10" customFormat="1" ht="18.75"/>
    <row r="51" s="10" customFormat="1" ht="18.75"/>
    <row r="52" s="10" customFormat="1" ht="18.75"/>
    <row r="53" s="10" customFormat="1" ht="18.75"/>
    <row r="54" s="10" customFormat="1" ht="18.75"/>
    <row r="55" s="10" customFormat="1" ht="18.75"/>
    <row r="56" s="10" customFormat="1" ht="18.75"/>
    <row r="57" s="10" customFormat="1" ht="18.75"/>
    <row r="58" s="10" customFormat="1" ht="18.75"/>
    <row r="59" s="10" customFormat="1" ht="18.75"/>
    <row r="60" s="10" customFormat="1" ht="18.75"/>
    <row r="61" s="10" customFormat="1" ht="18.75"/>
    <row r="62" s="10" customFormat="1" ht="18.75"/>
    <row r="63" s="10" customFormat="1" ht="18.75"/>
    <row r="64" s="10" customFormat="1" ht="18.75"/>
    <row r="65" s="10" customFormat="1" ht="18.75"/>
    <row r="66" s="10" customFormat="1" ht="18.75"/>
    <row r="67" s="10" customFormat="1" ht="18.75"/>
    <row r="68" s="10" customFormat="1" ht="18.75"/>
    <row r="69" s="10" customFormat="1" ht="18.75"/>
    <row r="70" s="10" customFormat="1" ht="18.75"/>
    <row r="71" s="10" customFormat="1" ht="18.75"/>
    <row r="72" s="10" customFormat="1" ht="18.75"/>
    <row r="73" s="10" customFormat="1" ht="18.75"/>
    <row r="74" s="10" customFormat="1" ht="18.75"/>
    <row r="75" s="10" customFormat="1" ht="18.75"/>
    <row r="76" s="10" customFormat="1" ht="18.75"/>
    <row r="77" s="10" customFormat="1" ht="18.75"/>
    <row r="78" s="10" customFormat="1" ht="18.75"/>
    <row r="79" s="10" customFormat="1" ht="18.75"/>
    <row r="80" s="10" customFormat="1" ht="18.75"/>
    <row r="81" s="10" customFormat="1" ht="18.75"/>
    <row r="82" s="10" customFormat="1" ht="18.75"/>
    <row r="83" s="10" customFormat="1" ht="18.75"/>
    <row r="84" s="10" customFormat="1" ht="18.75"/>
    <row r="85" s="10" customFormat="1" ht="18.75"/>
    <row r="86" s="10" customFormat="1" ht="18.75"/>
    <row r="87" s="10" customFormat="1" ht="18.75"/>
    <row r="88" s="10" customFormat="1" ht="18.75"/>
    <row r="89" s="10" customFormat="1" ht="18.75"/>
    <row r="90" s="10" customFormat="1" ht="18.75"/>
    <row r="91" s="10" customFormat="1" ht="18.75"/>
    <row r="92" s="10" customFormat="1" ht="18.75"/>
    <row r="93" s="10" customFormat="1" ht="18.75"/>
    <row r="94" s="10" customFormat="1" ht="18.75"/>
    <row r="95" s="10" customFormat="1" ht="18.75"/>
    <row r="96" s="10" customFormat="1" ht="18.75"/>
    <row r="97" s="10" customFormat="1" ht="18.75"/>
    <row r="98" s="10" customFormat="1" ht="18.75"/>
    <row r="99" s="10" customFormat="1" ht="18.75"/>
    <row r="100" s="10" customFormat="1" ht="18.75"/>
    <row r="101" s="10" customFormat="1" ht="18.75"/>
    <row r="102" s="10" customFormat="1" ht="18.75"/>
    <row r="103" s="10" customFormat="1" ht="18.75"/>
    <row r="104" s="10" customFormat="1" ht="18.75"/>
    <row r="105" s="10" customFormat="1" ht="18.75"/>
    <row r="106" s="10" customFormat="1" ht="18.75"/>
    <row r="107" s="10" customFormat="1" ht="18.75"/>
    <row r="108" s="10" customFormat="1" ht="18.75"/>
    <row r="109" s="10" customFormat="1" ht="18.75"/>
    <row r="110" s="10" customFormat="1" ht="18.75"/>
    <row r="111" s="10" customFormat="1" ht="18.75"/>
    <row r="112" s="10" customFormat="1" ht="18.75"/>
    <row r="113" s="10" customFormat="1" ht="18.75"/>
    <row r="114" s="10" customFormat="1" ht="18.75"/>
    <row r="115" s="10" customFormat="1" ht="18.75"/>
    <row r="116" s="10" customFormat="1" ht="18.75"/>
    <row r="117" s="10" customFormat="1" ht="18.75"/>
    <row r="118" s="10" customFormat="1" ht="18.75"/>
    <row r="119" s="10" customFormat="1" ht="18.75"/>
    <row r="120" s="10" customFormat="1" ht="18.75"/>
    <row r="121" s="10" customFormat="1" ht="18.75"/>
    <row r="122" s="10" customFormat="1" ht="18.75"/>
    <row r="123" s="10" customFormat="1" ht="18.75"/>
    <row r="124" s="10" customFormat="1" ht="18.75"/>
    <row r="125" s="10" customFormat="1" ht="18.75"/>
    <row r="126" s="10" customFormat="1" ht="18.75"/>
    <row r="127" s="10" customFormat="1" ht="18.75"/>
    <row r="128" s="10" customFormat="1" ht="18.75"/>
    <row r="129" s="10" customFormat="1" ht="18.75"/>
    <row r="130" s="10" customFormat="1" ht="18.75"/>
    <row r="131" s="10" customFormat="1" ht="18.75"/>
    <row r="132" s="10" customFormat="1" ht="18.75"/>
    <row r="133" s="10" customFormat="1" ht="18.75"/>
    <row r="134" s="10" customFormat="1" ht="18.75"/>
    <row r="135" s="10" customFormat="1" ht="18.75"/>
    <row r="136" s="10" customFormat="1" ht="18.75"/>
    <row r="137" s="10" customFormat="1" ht="18.75"/>
    <row r="138" s="10" customFormat="1" ht="18.75"/>
    <row r="139" s="10" customFormat="1" ht="18.75"/>
    <row r="140" s="10" customFormat="1" ht="18.75"/>
    <row r="141" s="10" customFormat="1" ht="18.75"/>
    <row r="142" s="10" customFormat="1" ht="18.75"/>
    <row r="143" s="10" customFormat="1" ht="18.75"/>
    <row r="144" s="10" customFormat="1" ht="18.75"/>
    <row r="145" s="10" customFormat="1" ht="18.75"/>
    <row r="146" s="10" customFormat="1" ht="18.75"/>
    <row r="147" s="10" customFormat="1" ht="18.75"/>
    <row r="148" s="10" customFormat="1" ht="18.75"/>
    <row r="149" s="10" customFormat="1" ht="18.75"/>
    <row r="150" s="10" customFormat="1" ht="18.75"/>
    <row r="151" s="10" customFormat="1" ht="18.75"/>
    <row r="152" s="10" customFormat="1" ht="18.75"/>
    <row r="153" s="10" customFormat="1" ht="18.75"/>
    <row r="154" s="10" customFormat="1" ht="18.75"/>
    <row r="155" s="10" customFormat="1" ht="18.75"/>
    <row r="156" s="10" customFormat="1" ht="18.75"/>
    <row r="157" s="10" customFormat="1" ht="18.75"/>
    <row r="158" s="10" customFormat="1" ht="18.75"/>
    <row r="159" s="10" customFormat="1" ht="18.75"/>
    <row r="160" s="10" customFormat="1" ht="18.75"/>
    <row r="161" s="10" customFormat="1" ht="18.75"/>
    <row r="162" s="10" customFormat="1" ht="18.75"/>
    <row r="163" s="10" customFormat="1" ht="18.75"/>
    <row r="164" s="10" customFormat="1" ht="18.75"/>
    <row r="165" s="10" customFormat="1" ht="18.75"/>
    <row r="166" s="10" customFormat="1" ht="18.75"/>
    <row r="167" s="10" customFormat="1" ht="18.75"/>
    <row r="168" s="10" customFormat="1" ht="18.75"/>
    <row r="169" s="10" customFormat="1" ht="18.75"/>
    <row r="170" s="10" customFormat="1" ht="18.75"/>
    <row r="171" s="10" customFormat="1" ht="18.75"/>
    <row r="172" s="10" customFormat="1" ht="18.75"/>
    <row r="173" s="10" customFormat="1" ht="18.75"/>
    <row r="174" s="10" customFormat="1" ht="18.75"/>
    <row r="175" s="10" customFormat="1" ht="18.75"/>
    <row r="176" s="10" customFormat="1" ht="18.75"/>
    <row r="177" s="10" customFormat="1" ht="18.75"/>
    <row r="178" s="10" customFormat="1" ht="18.75"/>
    <row r="179" s="10" customFormat="1" ht="18.75"/>
    <row r="180" s="10" customFormat="1" ht="18.75"/>
    <row r="181" s="10" customFormat="1" ht="18.75"/>
    <row r="182" s="10" customFormat="1" ht="18.75"/>
    <row r="183" s="10" customFormat="1" ht="18.75"/>
    <row r="184" s="10" customFormat="1" ht="18.75"/>
    <row r="185" s="10" customFormat="1" ht="18.75"/>
    <row r="186" s="10" customFormat="1" ht="18.75"/>
    <row r="187" s="10" customFormat="1" ht="18.75"/>
    <row r="188" s="10" customFormat="1" ht="18.75"/>
    <row r="189" s="10" customFormat="1" ht="18.75"/>
    <row r="190" s="10" customFormat="1" ht="18.75"/>
    <row r="191" s="10" customFormat="1" ht="18.75"/>
    <row r="192" s="10" customFormat="1" ht="18.75"/>
    <row r="193" s="10" customFormat="1" ht="18.75"/>
    <row r="194" s="10" customFormat="1" ht="18.75"/>
    <row r="195" s="10" customFormat="1" ht="18.75"/>
    <row r="196" s="10" customFormat="1" ht="18.75"/>
    <row r="197" s="10" customFormat="1" ht="18.75"/>
    <row r="198" s="10" customFormat="1" ht="18.75"/>
    <row r="199" s="10" customFormat="1" ht="18.75"/>
    <row r="200" s="10" customFormat="1" ht="18.75"/>
    <row r="201" s="10" customFormat="1" ht="18.75"/>
    <row r="202" s="10" customFormat="1" ht="18.75"/>
    <row r="203" s="10" customFormat="1" ht="18.75"/>
    <row r="204" s="10" customFormat="1" ht="18.75"/>
    <row r="205" s="10" customFormat="1" ht="18.75"/>
    <row r="206" s="10" customFormat="1" ht="18.75"/>
    <row r="207" s="10" customFormat="1" ht="18.75"/>
    <row r="208" s="10" customFormat="1" ht="18.75"/>
    <row r="209" s="10" customFormat="1" ht="18.75"/>
    <row r="210" s="10" customFormat="1" ht="18.75"/>
    <row r="211" s="10" customFormat="1" ht="18.75"/>
    <row r="212" s="10" customFormat="1" ht="18.75"/>
    <row r="213" s="10" customFormat="1" ht="18.75"/>
    <row r="214" s="10" customFormat="1" ht="18.75"/>
    <row r="215" s="10" customFormat="1" ht="18.75"/>
    <row r="216" s="10" customFormat="1" ht="18.75"/>
    <row r="217" s="10" customFormat="1" ht="18.75"/>
    <row r="218" s="10" customFormat="1" ht="18.75"/>
    <row r="219" s="10" customFormat="1" ht="18.75"/>
    <row r="220" s="10" customFormat="1" ht="18.75"/>
    <row r="221" s="10" customFormat="1" ht="18.75"/>
    <row r="222" s="10" customFormat="1" ht="18.75"/>
    <row r="223" s="10" customFormat="1" ht="18.75"/>
  </sheetData>
  <mergeCells count="3">
    <mergeCell ref="A4:D4"/>
    <mergeCell ref="A3:D3"/>
    <mergeCell ref="A5:D5"/>
  </mergeCells>
  <printOptions horizontalCentered="1"/>
  <pageMargins left="0.75" right="0.25" top="0.75" bottom="0.5" header="0" footer="0"/>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G96"/>
  <sheetViews>
    <sheetView workbookViewId="0" topLeftCell="A31">
      <selection activeCell="F84" sqref="F84"/>
    </sheetView>
  </sheetViews>
  <sheetFormatPr defaultColWidth="8.796875" defaultRowHeight="15"/>
  <cols>
    <col min="1" max="1" width="8.8984375" style="123" customWidth="1"/>
    <col min="2" max="2" width="37.3984375" style="123" bestFit="1" customWidth="1"/>
    <col min="3" max="3" width="21.59765625" style="124" bestFit="1" customWidth="1"/>
    <col min="4" max="4" width="8.8984375" style="162" customWidth="1"/>
    <col min="5"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870</v>
      </c>
      <c r="B3" s="494"/>
      <c r="C3" s="494"/>
      <c r="D3" s="494"/>
      <c r="E3" s="494"/>
    </row>
    <row r="4" spans="1:5" ht="15.75">
      <c r="A4" s="495" t="s">
        <v>451</v>
      </c>
      <c r="B4" s="495"/>
      <c r="C4" s="495"/>
      <c r="D4" s="495"/>
      <c r="E4" s="495"/>
    </row>
    <row r="5" spans="1:5" ht="15.75">
      <c r="A5" s="493" t="s">
        <v>443</v>
      </c>
      <c r="B5" s="493"/>
      <c r="C5" s="493"/>
      <c r="D5" s="493"/>
      <c r="E5" s="493"/>
    </row>
    <row r="6" spans="1:4" ht="15.75">
      <c r="A6" s="124"/>
      <c r="D6" s="476"/>
    </row>
    <row r="7" spans="1:5" ht="63">
      <c r="A7" s="148" t="s">
        <v>0</v>
      </c>
      <c r="B7" s="148" t="s">
        <v>76</v>
      </c>
      <c r="C7" s="304" t="s">
        <v>737</v>
      </c>
      <c r="D7" s="477" t="s">
        <v>764</v>
      </c>
      <c r="E7" s="148" t="s">
        <v>3</v>
      </c>
    </row>
    <row r="8" spans="1:5" ht="15.75">
      <c r="A8" s="140">
        <v>1</v>
      </c>
      <c r="B8" s="148">
        <v>2</v>
      </c>
      <c r="C8" s="148">
        <v>3</v>
      </c>
      <c r="D8" s="480">
        <v>4</v>
      </c>
      <c r="E8" s="148">
        <v>5</v>
      </c>
    </row>
    <row r="9" spans="1:5" ht="15.75">
      <c r="A9" s="140"/>
      <c r="B9" s="148" t="s">
        <v>79</v>
      </c>
      <c r="C9" s="148"/>
      <c r="D9" s="478" t="s">
        <v>797</v>
      </c>
      <c r="E9" s="148"/>
    </row>
    <row r="10" spans="1:7" ht="15.75">
      <c r="A10" s="140"/>
      <c r="B10" s="148" t="s">
        <v>735</v>
      </c>
      <c r="C10" s="148"/>
      <c r="D10" s="479" t="s">
        <v>499</v>
      </c>
      <c r="E10" s="148"/>
      <c r="G10" s="123">
        <v>0</v>
      </c>
    </row>
    <row r="11" spans="1:5" ht="15.75">
      <c r="A11" s="142"/>
      <c r="B11" s="475" t="s">
        <v>271</v>
      </c>
      <c r="C11" s="140"/>
      <c r="D11" s="164" t="s">
        <v>337</v>
      </c>
      <c r="E11" s="142"/>
    </row>
    <row r="12" spans="1:5" ht="15.75">
      <c r="A12" s="140">
        <v>1</v>
      </c>
      <c r="B12" s="142" t="s">
        <v>815</v>
      </c>
      <c r="C12" s="140"/>
      <c r="D12" s="164">
        <v>5</v>
      </c>
      <c r="E12" s="142"/>
    </row>
    <row r="13" spans="1:5" ht="15.75">
      <c r="A13" s="140">
        <v>2</v>
      </c>
      <c r="B13" s="142" t="s">
        <v>816</v>
      </c>
      <c r="C13" s="140"/>
      <c r="D13" s="164">
        <v>10</v>
      </c>
      <c r="E13" s="142"/>
    </row>
    <row r="14" spans="1:6" ht="15.75">
      <c r="A14" s="140">
        <v>3</v>
      </c>
      <c r="B14" s="142" t="s">
        <v>817</v>
      </c>
      <c r="C14" s="140"/>
      <c r="D14" s="164">
        <v>7</v>
      </c>
      <c r="E14" s="142"/>
      <c r="F14" s="162"/>
    </row>
    <row r="15" spans="1:5" ht="15.75">
      <c r="A15" s="140">
        <v>4</v>
      </c>
      <c r="B15" s="142" t="s">
        <v>818</v>
      </c>
      <c r="C15" s="140"/>
      <c r="D15" s="164">
        <v>6</v>
      </c>
      <c r="E15" s="142"/>
    </row>
    <row r="16" spans="1:5" ht="15.75">
      <c r="A16" s="140">
        <v>5</v>
      </c>
      <c r="B16" s="142" t="s">
        <v>819</v>
      </c>
      <c r="C16" s="140"/>
      <c r="D16" s="164">
        <v>8</v>
      </c>
      <c r="E16" s="142"/>
    </row>
    <row r="17" spans="1:5" ht="15.75">
      <c r="A17" s="140">
        <v>6</v>
      </c>
      <c r="B17" s="142" t="s">
        <v>821</v>
      </c>
      <c r="C17" s="140"/>
      <c r="D17" s="164">
        <v>5</v>
      </c>
      <c r="E17" s="142"/>
    </row>
    <row r="18" spans="1:5" ht="15.75">
      <c r="A18" s="140">
        <v>7</v>
      </c>
      <c r="B18" s="142" t="s">
        <v>820</v>
      </c>
      <c r="C18" s="140"/>
      <c r="D18" s="164">
        <v>6</v>
      </c>
      <c r="E18" s="142"/>
    </row>
    <row r="19" spans="1:5" ht="15.75">
      <c r="A19" s="140">
        <v>8</v>
      </c>
      <c r="B19" s="142" t="s">
        <v>822</v>
      </c>
      <c r="C19" s="140"/>
      <c r="D19" s="164">
        <v>5</v>
      </c>
      <c r="E19" s="142"/>
    </row>
    <row r="20" spans="1:5" ht="15.75">
      <c r="A20" s="140">
        <v>9</v>
      </c>
      <c r="B20" s="142" t="s">
        <v>823</v>
      </c>
      <c r="C20" s="140"/>
      <c r="D20" s="164">
        <v>8</v>
      </c>
      <c r="E20" s="142"/>
    </row>
    <row r="21" spans="1:5" ht="15.75">
      <c r="A21" s="140">
        <v>10</v>
      </c>
      <c r="B21" s="142" t="s">
        <v>824</v>
      </c>
      <c r="C21" s="140"/>
      <c r="D21" s="164">
        <v>4</v>
      </c>
      <c r="E21" s="142"/>
    </row>
    <row r="22" spans="1:5" ht="15.75">
      <c r="A22" s="140">
        <v>11</v>
      </c>
      <c r="B22" s="142" t="s">
        <v>825</v>
      </c>
      <c r="C22" s="140"/>
      <c r="D22" s="164">
        <v>2</v>
      </c>
      <c r="E22" s="142"/>
    </row>
    <row r="23" spans="1:5" ht="15.75">
      <c r="A23" s="140">
        <v>12</v>
      </c>
      <c r="B23" s="142" t="s">
        <v>826</v>
      </c>
      <c r="C23" s="140"/>
      <c r="D23" s="164">
        <v>2</v>
      </c>
      <c r="E23" s="142"/>
    </row>
    <row r="24" spans="1:5" ht="15.75">
      <c r="A24" s="140">
        <v>13</v>
      </c>
      <c r="B24" s="142" t="s">
        <v>827</v>
      </c>
      <c r="C24" s="140"/>
      <c r="D24" s="164">
        <v>2</v>
      </c>
      <c r="E24" s="142"/>
    </row>
    <row r="25" spans="1:5" ht="15.75">
      <c r="A25" s="142"/>
      <c r="B25" s="475" t="s">
        <v>274</v>
      </c>
      <c r="C25" s="140"/>
      <c r="D25" s="482">
        <v>14</v>
      </c>
      <c r="E25" s="142"/>
    </row>
    <row r="26" spans="1:5" ht="15.75">
      <c r="A26" s="140">
        <v>1</v>
      </c>
      <c r="B26" s="142" t="s">
        <v>828</v>
      </c>
      <c r="C26" s="140" t="s">
        <v>112</v>
      </c>
      <c r="D26" s="164">
        <v>2</v>
      </c>
      <c r="E26" s="142"/>
    </row>
    <row r="27" spans="1:5" ht="15.75">
      <c r="A27" s="140">
        <v>2</v>
      </c>
      <c r="B27" s="142" t="s">
        <v>829</v>
      </c>
      <c r="C27" s="140" t="s">
        <v>92</v>
      </c>
      <c r="D27" s="164">
        <v>4</v>
      </c>
      <c r="E27" s="142"/>
    </row>
    <row r="28" spans="1:5" ht="15.75">
      <c r="A28" s="140">
        <v>3</v>
      </c>
      <c r="B28" s="142" t="s">
        <v>830</v>
      </c>
      <c r="C28" s="140" t="s">
        <v>120</v>
      </c>
      <c r="D28" s="164">
        <v>2</v>
      </c>
      <c r="E28" s="142"/>
    </row>
    <row r="29" spans="1:5" ht="15.75">
      <c r="A29" s="140">
        <v>4</v>
      </c>
      <c r="B29" s="142" t="s">
        <v>831</v>
      </c>
      <c r="C29" s="140" t="s">
        <v>136</v>
      </c>
      <c r="D29" s="164">
        <v>2</v>
      </c>
      <c r="E29" s="142"/>
    </row>
    <row r="30" spans="1:5" ht="15.75">
      <c r="A30" s="140">
        <v>5</v>
      </c>
      <c r="B30" s="142" t="s">
        <v>832</v>
      </c>
      <c r="C30" s="140" t="s">
        <v>116</v>
      </c>
      <c r="D30" s="164">
        <v>1</v>
      </c>
      <c r="E30" s="142"/>
    </row>
    <row r="31" spans="1:5" ht="15.75">
      <c r="A31" s="140">
        <v>6</v>
      </c>
      <c r="B31" s="142" t="s">
        <v>833</v>
      </c>
      <c r="C31" s="140" t="s">
        <v>124</v>
      </c>
      <c r="D31" s="164">
        <v>2</v>
      </c>
      <c r="E31" s="142"/>
    </row>
    <row r="32" spans="1:5" ht="15.75">
      <c r="A32" s="140">
        <v>7</v>
      </c>
      <c r="B32" s="142" t="s">
        <v>834</v>
      </c>
      <c r="C32" s="140" t="s">
        <v>120</v>
      </c>
      <c r="D32" s="164">
        <v>1</v>
      </c>
      <c r="E32" s="142"/>
    </row>
    <row r="33" spans="1:5" ht="15.75">
      <c r="A33" s="142"/>
      <c r="B33" s="160" t="s">
        <v>163</v>
      </c>
      <c r="C33" s="140"/>
      <c r="D33" s="481">
        <v>360</v>
      </c>
      <c r="E33" s="142"/>
    </row>
    <row r="34" spans="1:5" ht="15.75">
      <c r="A34" s="142"/>
      <c r="B34" s="475" t="s">
        <v>808</v>
      </c>
      <c r="C34" s="140"/>
      <c r="D34" s="164"/>
      <c r="E34" s="142"/>
    </row>
    <row r="35" spans="1:5" ht="31.5">
      <c r="A35" s="140">
        <v>1</v>
      </c>
      <c r="B35" s="303" t="s">
        <v>835</v>
      </c>
      <c r="C35" s="145" t="s">
        <v>839</v>
      </c>
      <c r="D35" s="164">
        <v>10</v>
      </c>
      <c r="E35" s="142"/>
    </row>
    <row r="36" spans="1:5" ht="15.75">
      <c r="A36" s="140">
        <v>2</v>
      </c>
      <c r="B36" s="142" t="s">
        <v>836</v>
      </c>
      <c r="C36" s="145" t="s">
        <v>840</v>
      </c>
      <c r="D36" s="164">
        <v>10</v>
      </c>
      <c r="E36" s="142"/>
    </row>
    <row r="37" spans="1:5" ht="15.75">
      <c r="A37" s="140">
        <v>3</v>
      </c>
      <c r="B37" s="142" t="s">
        <v>837</v>
      </c>
      <c r="C37" s="145" t="s">
        <v>204</v>
      </c>
      <c r="D37" s="164">
        <v>10</v>
      </c>
      <c r="E37" s="142"/>
    </row>
    <row r="38" spans="1:5" ht="31.5">
      <c r="A38" s="140">
        <v>4</v>
      </c>
      <c r="B38" s="142" t="s">
        <v>838</v>
      </c>
      <c r="C38" s="145" t="s">
        <v>841</v>
      </c>
      <c r="D38" s="164">
        <v>10</v>
      </c>
      <c r="E38" s="142"/>
    </row>
    <row r="39" spans="1:5" ht="47.25">
      <c r="A39" s="140">
        <v>5</v>
      </c>
      <c r="B39" s="303" t="s">
        <v>842</v>
      </c>
      <c r="C39" s="145" t="s">
        <v>847</v>
      </c>
      <c r="D39" s="164">
        <v>10</v>
      </c>
      <c r="E39" s="142"/>
    </row>
    <row r="40" spans="1:5" ht="15.75">
      <c r="A40" s="140">
        <v>6</v>
      </c>
      <c r="B40" s="142" t="s">
        <v>843</v>
      </c>
      <c r="C40" s="145" t="s">
        <v>868</v>
      </c>
      <c r="D40" s="164">
        <v>10</v>
      </c>
      <c r="E40" s="142"/>
    </row>
    <row r="41" spans="1:5" ht="63">
      <c r="A41" s="140">
        <v>7</v>
      </c>
      <c r="B41" s="303" t="s">
        <v>844</v>
      </c>
      <c r="C41" s="145" t="s">
        <v>869</v>
      </c>
      <c r="D41" s="164">
        <v>10</v>
      </c>
      <c r="E41" s="142"/>
    </row>
    <row r="42" spans="1:5" ht="15.75">
      <c r="A42" s="140">
        <v>8</v>
      </c>
      <c r="B42" s="142" t="s">
        <v>845</v>
      </c>
      <c r="C42" s="140" t="s">
        <v>848</v>
      </c>
      <c r="D42" s="164">
        <v>10</v>
      </c>
      <c r="E42" s="142"/>
    </row>
    <row r="43" spans="1:5" ht="15.75">
      <c r="A43" s="140">
        <v>9</v>
      </c>
      <c r="B43" s="142" t="s">
        <v>846</v>
      </c>
      <c r="C43" s="140" t="s">
        <v>122</v>
      </c>
      <c r="D43" s="164">
        <v>10</v>
      </c>
      <c r="E43" s="142"/>
    </row>
    <row r="44" spans="1:5" ht="15.75">
      <c r="A44" s="142"/>
      <c r="B44" s="475" t="s">
        <v>809</v>
      </c>
      <c r="C44" s="140"/>
      <c r="D44" s="164">
        <v>10</v>
      </c>
      <c r="E44" s="142"/>
    </row>
    <row r="45" spans="1:5" ht="31.5">
      <c r="A45" s="140">
        <v>10</v>
      </c>
      <c r="B45" s="142" t="s">
        <v>810</v>
      </c>
      <c r="C45" s="145" t="s">
        <v>849</v>
      </c>
      <c r="D45" s="164">
        <v>10</v>
      </c>
      <c r="E45" s="142"/>
    </row>
    <row r="46" spans="1:5" ht="15.75">
      <c r="A46" s="142"/>
      <c r="B46" s="475" t="s">
        <v>811</v>
      </c>
      <c r="C46" s="140"/>
      <c r="D46" s="164"/>
      <c r="E46" s="142"/>
    </row>
    <row r="47" spans="1:5" ht="15.75">
      <c r="A47" s="140">
        <v>11</v>
      </c>
      <c r="B47" s="142" t="s">
        <v>850</v>
      </c>
      <c r="C47" s="140" t="s">
        <v>89</v>
      </c>
      <c r="D47" s="164">
        <v>10</v>
      </c>
      <c r="E47" s="142"/>
    </row>
    <row r="48" spans="1:5" ht="15.75">
      <c r="A48" s="140">
        <v>12</v>
      </c>
      <c r="B48" s="142" t="s">
        <v>851</v>
      </c>
      <c r="C48" s="145" t="s">
        <v>861</v>
      </c>
      <c r="D48" s="164">
        <v>10</v>
      </c>
      <c r="E48" s="142"/>
    </row>
    <row r="49" spans="1:5" ht="15.75">
      <c r="A49" s="140">
        <v>13</v>
      </c>
      <c r="B49" s="142" t="s">
        <v>852</v>
      </c>
      <c r="C49" s="140" t="s">
        <v>145</v>
      </c>
      <c r="D49" s="164">
        <v>10</v>
      </c>
      <c r="E49" s="142"/>
    </row>
    <row r="50" spans="1:5" ht="15.75">
      <c r="A50" s="140">
        <v>14</v>
      </c>
      <c r="B50" s="142" t="s">
        <v>853</v>
      </c>
      <c r="C50" s="140" t="s">
        <v>145</v>
      </c>
      <c r="D50" s="164">
        <v>10</v>
      </c>
      <c r="E50" s="142"/>
    </row>
    <row r="51" spans="1:5" ht="15.75">
      <c r="A51" s="140">
        <v>15</v>
      </c>
      <c r="B51" s="142" t="s">
        <v>854</v>
      </c>
      <c r="C51" s="140" t="s">
        <v>491</v>
      </c>
      <c r="D51" s="164">
        <v>10</v>
      </c>
      <c r="E51" s="142"/>
    </row>
    <row r="52" spans="1:5" ht="15.75">
      <c r="A52" s="140">
        <v>16</v>
      </c>
      <c r="B52" s="142" t="s">
        <v>855</v>
      </c>
      <c r="C52" s="140" t="s">
        <v>120</v>
      </c>
      <c r="D52" s="164">
        <v>10</v>
      </c>
      <c r="E52" s="142"/>
    </row>
    <row r="53" spans="1:5" ht="15.75">
      <c r="A53" s="140">
        <v>17</v>
      </c>
      <c r="B53" s="142" t="s">
        <v>856</v>
      </c>
      <c r="C53" s="140" t="s">
        <v>92</v>
      </c>
      <c r="D53" s="164">
        <v>10</v>
      </c>
      <c r="E53" s="142"/>
    </row>
    <row r="54" spans="1:5" ht="15.75">
      <c r="A54" s="140">
        <v>18</v>
      </c>
      <c r="B54" s="142" t="s">
        <v>857</v>
      </c>
      <c r="C54" s="140" t="s">
        <v>112</v>
      </c>
      <c r="D54" s="164">
        <v>10</v>
      </c>
      <c r="E54" s="142"/>
    </row>
    <row r="55" spans="1:5" ht="15.75">
      <c r="A55" s="140">
        <v>19</v>
      </c>
      <c r="B55" s="142" t="s">
        <v>858</v>
      </c>
      <c r="C55" s="140" t="s">
        <v>211</v>
      </c>
      <c r="D55" s="164">
        <v>10</v>
      </c>
      <c r="E55" s="142"/>
    </row>
    <row r="56" spans="1:5" ht="15.75">
      <c r="A56" s="140">
        <v>20</v>
      </c>
      <c r="B56" s="142" t="s">
        <v>859</v>
      </c>
      <c r="C56" s="140" t="s">
        <v>89</v>
      </c>
      <c r="D56" s="164">
        <v>10</v>
      </c>
      <c r="E56" s="142"/>
    </row>
    <row r="57" spans="1:5" ht="15.75">
      <c r="A57" s="140">
        <v>21</v>
      </c>
      <c r="B57" s="142" t="s">
        <v>860</v>
      </c>
      <c r="C57" s="140" t="s">
        <v>491</v>
      </c>
      <c r="D57" s="164">
        <v>10</v>
      </c>
      <c r="E57" s="142"/>
    </row>
    <row r="58" spans="1:5" ht="15.75">
      <c r="A58" s="142"/>
      <c r="B58" s="475" t="s">
        <v>812</v>
      </c>
      <c r="C58" s="140"/>
      <c r="D58" s="164" t="s">
        <v>337</v>
      </c>
      <c r="E58" s="142"/>
    </row>
    <row r="59" spans="1:5" ht="15.75">
      <c r="A59" s="140">
        <v>22</v>
      </c>
      <c r="B59" s="142" t="s">
        <v>862</v>
      </c>
      <c r="C59" s="140" t="s">
        <v>92</v>
      </c>
      <c r="D59" s="164">
        <v>10</v>
      </c>
      <c r="E59" s="142"/>
    </row>
    <row r="60" spans="1:5" ht="15.75">
      <c r="A60" s="140">
        <v>23</v>
      </c>
      <c r="B60" s="142" t="s">
        <v>863</v>
      </c>
      <c r="C60" s="140" t="s">
        <v>867</v>
      </c>
      <c r="D60" s="164">
        <v>10</v>
      </c>
      <c r="E60" s="142"/>
    </row>
    <row r="61" spans="1:5" ht="15.75">
      <c r="A61" s="140">
        <v>24</v>
      </c>
      <c r="B61" s="142" t="s">
        <v>864</v>
      </c>
      <c r="C61" s="140" t="s">
        <v>92</v>
      </c>
      <c r="D61" s="164">
        <v>10</v>
      </c>
      <c r="E61" s="142"/>
    </row>
    <row r="62" spans="1:5" ht="15.75">
      <c r="A62" s="140">
        <v>25</v>
      </c>
      <c r="B62" s="142" t="s">
        <v>865</v>
      </c>
      <c r="C62" s="140" t="s">
        <v>848</v>
      </c>
      <c r="D62" s="164">
        <v>10</v>
      </c>
      <c r="E62" s="142"/>
    </row>
    <row r="63" spans="1:5" ht="15.75">
      <c r="A63" s="140">
        <v>26</v>
      </c>
      <c r="B63" s="142" t="s">
        <v>866</v>
      </c>
      <c r="C63" s="140" t="s">
        <v>871</v>
      </c>
      <c r="D63" s="164">
        <v>10</v>
      </c>
      <c r="E63" s="142"/>
    </row>
    <row r="64" spans="1:5" ht="15.75">
      <c r="A64" s="142" t="s">
        <v>337</v>
      </c>
      <c r="B64" s="475" t="s">
        <v>813</v>
      </c>
      <c r="C64" s="140"/>
      <c r="D64" s="164"/>
      <c r="E64" s="142"/>
    </row>
    <row r="65" spans="1:5" ht="15.75">
      <c r="A65" s="140">
        <v>27</v>
      </c>
      <c r="B65" s="142" t="s">
        <v>872</v>
      </c>
      <c r="C65" s="140" t="s">
        <v>456</v>
      </c>
      <c r="D65" s="164">
        <v>10</v>
      </c>
      <c r="E65" s="142"/>
    </row>
    <row r="66" spans="1:5" ht="15.75">
      <c r="A66" s="140">
        <v>28</v>
      </c>
      <c r="B66" s="142" t="s">
        <v>873</v>
      </c>
      <c r="C66" s="140" t="s">
        <v>456</v>
      </c>
      <c r="D66" s="164">
        <v>10</v>
      </c>
      <c r="E66" s="142"/>
    </row>
    <row r="67" spans="1:5" ht="15.75">
      <c r="A67" s="140">
        <v>29</v>
      </c>
      <c r="B67" s="142" t="s">
        <v>874</v>
      </c>
      <c r="C67" s="140" t="s">
        <v>456</v>
      </c>
      <c r="D67" s="164">
        <v>10</v>
      </c>
      <c r="E67" s="142"/>
    </row>
    <row r="68" spans="1:5" ht="15.75">
      <c r="A68" s="140">
        <v>30</v>
      </c>
      <c r="B68" s="142" t="s">
        <v>875</v>
      </c>
      <c r="C68" s="140" t="s">
        <v>456</v>
      </c>
      <c r="D68" s="164">
        <v>10</v>
      </c>
      <c r="E68" s="142"/>
    </row>
    <row r="69" spans="1:5" ht="15.75">
      <c r="A69" s="140">
        <v>31</v>
      </c>
      <c r="B69" s="142" t="s">
        <v>876</v>
      </c>
      <c r="C69" s="140" t="s">
        <v>122</v>
      </c>
      <c r="D69" s="164">
        <v>10</v>
      </c>
      <c r="E69" s="142"/>
    </row>
    <row r="70" spans="1:5" ht="15.75">
      <c r="A70" s="142"/>
      <c r="B70" s="475" t="s">
        <v>814</v>
      </c>
      <c r="C70" s="140"/>
      <c r="D70" s="164"/>
      <c r="E70" s="142"/>
    </row>
    <row r="71" spans="1:5" ht="63">
      <c r="A71" s="140">
        <v>32</v>
      </c>
      <c r="B71" s="303" t="s">
        <v>877</v>
      </c>
      <c r="C71" s="140" t="s">
        <v>211</v>
      </c>
      <c r="D71" s="164">
        <v>10</v>
      </c>
      <c r="E71" s="142"/>
    </row>
    <row r="72" spans="1:5" ht="15.75">
      <c r="A72" s="140">
        <v>33</v>
      </c>
      <c r="B72" s="142" t="s">
        <v>878</v>
      </c>
      <c r="C72" s="140" t="s">
        <v>211</v>
      </c>
      <c r="D72" s="164">
        <v>10</v>
      </c>
      <c r="E72" s="142"/>
    </row>
    <row r="73" spans="1:5" ht="15.75">
      <c r="A73" s="140">
        <v>34</v>
      </c>
      <c r="B73" s="142" t="s">
        <v>879</v>
      </c>
      <c r="C73" s="140"/>
      <c r="D73" s="164">
        <v>10</v>
      </c>
      <c r="E73" s="142"/>
    </row>
    <row r="74" spans="1:5" ht="15.75">
      <c r="A74" s="140">
        <v>35</v>
      </c>
      <c r="B74" s="142" t="s">
        <v>880</v>
      </c>
      <c r="C74" s="140" t="s">
        <v>136</v>
      </c>
      <c r="D74" s="164">
        <v>10</v>
      </c>
      <c r="E74" s="142"/>
    </row>
    <row r="75" spans="1:5" ht="15.75">
      <c r="A75" s="142" t="s">
        <v>337</v>
      </c>
      <c r="B75" s="475" t="s">
        <v>881</v>
      </c>
      <c r="C75" s="140"/>
      <c r="D75" s="164"/>
      <c r="E75" s="142"/>
    </row>
    <row r="76" spans="1:5" ht="15.75">
      <c r="A76" s="140">
        <v>36</v>
      </c>
      <c r="B76" s="142" t="s">
        <v>882</v>
      </c>
      <c r="C76" s="140" t="s">
        <v>95</v>
      </c>
      <c r="D76" s="164">
        <v>10</v>
      </c>
      <c r="E76" s="142"/>
    </row>
    <row r="77" spans="1:5" ht="15.75">
      <c r="A77" s="142"/>
      <c r="B77" s="160" t="s">
        <v>237</v>
      </c>
      <c r="C77" s="140"/>
      <c r="D77" s="478" t="s">
        <v>883</v>
      </c>
      <c r="E77" s="142"/>
    </row>
    <row r="78" spans="1:5" ht="15.75">
      <c r="A78" s="140">
        <v>1</v>
      </c>
      <c r="B78" s="142" t="s">
        <v>884</v>
      </c>
      <c r="C78" s="140"/>
      <c r="D78" s="164">
        <v>100</v>
      </c>
      <c r="E78" s="142"/>
    </row>
    <row r="79" spans="1:5" ht="15.75">
      <c r="A79" s="140">
        <v>2</v>
      </c>
      <c r="B79" s="142" t="s">
        <v>885</v>
      </c>
      <c r="C79" s="140"/>
      <c r="D79" s="164">
        <v>100</v>
      </c>
      <c r="E79" s="142"/>
    </row>
    <row r="80" spans="1:5" ht="15.75">
      <c r="A80" s="140">
        <v>3</v>
      </c>
      <c r="B80" s="142" t="s">
        <v>886</v>
      </c>
      <c r="C80" s="140"/>
      <c r="D80" s="164">
        <v>100</v>
      </c>
      <c r="E80" s="142"/>
    </row>
    <row r="81" spans="1:5" ht="15.75">
      <c r="A81" s="140">
        <v>4</v>
      </c>
      <c r="B81" s="142" t="s">
        <v>887</v>
      </c>
      <c r="C81" s="140"/>
      <c r="D81" s="164">
        <v>100</v>
      </c>
      <c r="E81" s="142"/>
    </row>
    <row r="82" spans="1:5" ht="15.75">
      <c r="A82" s="140">
        <v>5</v>
      </c>
      <c r="B82" s="142" t="s">
        <v>888</v>
      </c>
      <c r="C82" s="140"/>
      <c r="D82" s="164">
        <v>100</v>
      </c>
      <c r="E82" s="142"/>
    </row>
    <row r="83" spans="1:5" ht="15.75">
      <c r="A83" s="140">
        <v>6</v>
      </c>
      <c r="B83" s="142" t="s">
        <v>889</v>
      </c>
      <c r="C83" s="140"/>
      <c r="D83" s="164">
        <v>100</v>
      </c>
      <c r="E83" s="142"/>
    </row>
    <row r="84" spans="1:5" ht="15.75">
      <c r="A84" s="140">
        <v>7</v>
      </c>
      <c r="B84" s="142" t="s">
        <v>890</v>
      </c>
      <c r="C84" s="140"/>
      <c r="D84" s="164">
        <v>100</v>
      </c>
      <c r="E84" s="142"/>
    </row>
    <row r="85" spans="1:5" ht="15.75">
      <c r="A85" s="140">
        <v>8</v>
      </c>
      <c r="B85" s="142" t="s">
        <v>891</v>
      </c>
      <c r="C85" s="140"/>
      <c r="D85" s="164">
        <v>100</v>
      </c>
      <c r="E85" s="142"/>
    </row>
    <row r="86" spans="1:5" ht="15.75">
      <c r="A86" s="140">
        <v>9</v>
      </c>
      <c r="B86" s="142" t="s">
        <v>892</v>
      </c>
      <c r="C86" s="140"/>
      <c r="D86" s="164">
        <v>100</v>
      </c>
      <c r="E86" s="142"/>
    </row>
    <row r="87" spans="1:5" ht="15.75">
      <c r="A87" s="140">
        <v>10</v>
      </c>
      <c r="B87" s="142" t="s">
        <v>893</v>
      </c>
      <c r="C87" s="140"/>
      <c r="D87" s="164">
        <v>100</v>
      </c>
      <c r="E87" s="142"/>
    </row>
    <row r="88" spans="1:5" ht="15.75">
      <c r="A88" s="140">
        <v>11</v>
      </c>
      <c r="B88" s="142" t="s">
        <v>894</v>
      </c>
      <c r="C88" s="140"/>
      <c r="D88" s="164">
        <v>100</v>
      </c>
      <c r="E88" s="142"/>
    </row>
    <row r="89" spans="1:5" ht="15.75">
      <c r="A89" s="140">
        <v>12</v>
      </c>
      <c r="B89" s="142" t="s">
        <v>895</v>
      </c>
      <c r="C89" s="140"/>
      <c r="D89" s="164">
        <v>100</v>
      </c>
      <c r="E89" s="142"/>
    </row>
    <row r="90" spans="1:5" ht="15.75">
      <c r="A90" s="140">
        <v>13</v>
      </c>
      <c r="B90" s="142" t="s">
        <v>896</v>
      </c>
      <c r="C90" s="140"/>
      <c r="D90" s="164">
        <v>100</v>
      </c>
      <c r="E90" s="142"/>
    </row>
    <row r="91" spans="1:5" ht="15.75">
      <c r="A91" s="140">
        <v>14</v>
      </c>
      <c r="B91" s="142" t="s">
        <v>897</v>
      </c>
      <c r="C91" s="140"/>
      <c r="D91" s="164">
        <v>100</v>
      </c>
      <c r="E91" s="142"/>
    </row>
    <row r="92" spans="1:5" ht="15.75">
      <c r="A92" s="140">
        <v>15</v>
      </c>
      <c r="B92" s="142" t="s">
        <v>898</v>
      </c>
      <c r="C92" s="140"/>
      <c r="D92" s="164">
        <v>300</v>
      </c>
      <c r="E92" s="142"/>
    </row>
    <row r="93" spans="1:5" ht="15.75">
      <c r="A93" s="140">
        <v>16</v>
      </c>
      <c r="B93" s="142" t="s">
        <v>899</v>
      </c>
      <c r="C93" s="140"/>
      <c r="D93" s="164">
        <v>300</v>
      </c>
      <c r="E93" s="142"/>
    </row>
    <row r="94" spans="1:5" ht="15.75">
      <c r="A94" s="140">
        <v>17</v>
      </c>
      <c r="B94" s="142" t="s">
        <v>900</v>
      </c>
      <c r="C94" s="140"/>
      <c r="D94" s="164">
        <v>300</v>
      </c>
      <c r="E94" s="142"/>
    </row>
    <row r="95" spans="1:5" ht="15.75">
      <c r="A95" s="140">
        <v>18</v>
      </c>
      <c r="B95" s="142" t="s">
        <v>901</v>
      </c>
      <c r="C95" s="140"/>
      <c r="D95" s="164">
        <v>100</v>
      </c>
      <c r="E95" s="142"/>
    </row>
    <row r="96" spans="1:5" ht="15.75">
      <c r="A96" s="140">
        <v>19</v>
      </c>
      <c r="B96" s="142" t="s">
        <v>902</v>
      </c>
      <c r="C96" s="140"/>
      <c r="D96" s="164">
        <v>100</v>
      </c>
      <c r="E96" s="142"/>
    </row>
  </sheetData>
  <mergeCells count="5">
    <mergeCell ref="A5:E5"/>
    <mergeCell ref="A1:E1"/>
    <mergeCell ref="A2:E2"/>
    <mergeCell ref="A3:E3"/>
    <mergeCell ref="A4:E4"/>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1"/>
  <sheetViews>
    <sheetView workbookViewId="0" topLeftCell="A4">
      <selection activeCell="F7" sqref="F7"/>
    </sheetView>
  </sheetViews>
  <sheetFormatPr defaultColWidth="8.796875" defaultRowHeight="15"/>
  <cols>
    <col min="1" max="1" width="4.8984375" style="403" customWidth="1"/>
    <col min="2" max="2" width="48.8984375" style="403" customWidth="1"/>
    <col min="3" max="3" width="8.5" style="403" customWidth="1"/>
    <col min="4" max="4" width="10.5" style="453" bestFit="1" customWidth="1"/>
    <col min="5" max="16384" width="8.8984375" style="403" customWidth="1"/>
  </cols>
  <sheetData>
    <row r="1" spans="1:4" ht="27.75" customHeight="1">
      <c r="A1" s="513" t="s">
        <v>694</v>
      </c>
      <c r="B1" s="513"/>
      <c r="C1" s="513"/>
      <c r="D1" s="513"/>
    </row>
    <row r="2" spans="2:3" ht="18.75">
      <c r="B2" s="451"/>
      <c r="C2" s="452"/>
    </row>
    <row r="3" spans="1:4" ht="19.5" customHeight="1">
      <c r="A3" s="498" t="s">
        <v>71</v>
      </c>
      <c r="B3" s="498"/>
      <c r="C3" s="498"/>
      <c r="D3" s="498"/>
    </row>
    <row r="4" spans="1:4" ht="21.75" customHeight="1">
      <c r="A4" s="514" t="s">
        <v>695</v>
      </c>
      <c r="B4" s="514"/>
      <c r="C4" s="514"/>
      <c r="D4" s="514"/>
    </row>
    <row r="5" spans="1:4" ht="19.5" customHeight="1">
      <c r="A5" s="515" t="str">
        <f>'[9]HUYEN'!A5</f>
        <v>(Ban hành kèm Quyết định số 67/2009/QĐ-UBND ngày 08/12/2009 của UBND tỉnh)</v>
      </c>
      <c r="B5" s="515"/>
      <c r="C5" s="515"/>
      <c r="D5" s="515"/>
    </row>
    <row r="6" spans="1:4" ht="19.5" customHeight="1">
      <c r="A6" s="383"/>
      <c r="B6" s="383"/>
      <c r="C6" s="383"/>
      <c r="D6" s="383"/>
    </row>
    <row r="7" ht="19.5" thickBot="1"/>
    <row r="8" spans="1:4" ht="38.25" thickBot="1">
      <c r="A8" s="384" t="s">
        <v>0</v>
      </c>
      <c r="B8" s="384" t="s">
        <v>621</v>
      </c>
      <c r="C8" s="384" t="s">
        <v>5</v>
      </c>
      <c r="D8" s="454" t="s">
        <v>62</v>
      </c>
    </row>
    <row r="9" spans="1:4" s="458" customFormat="1" ht="27" customHeight="1">
      <c r="A9" s="455">
        <v>1</v>
      </c>
      <c r="B9" s="456" t="s">
        <v>696</v>
      </c>
      <c r="C9" s="455" t="s">
        <v>39</v>
      </c>
      <c r="D9" s="457">
        <v>98</v>
      </c>
    </row>
    <row r="10" spans="1:4" s="458" customFormat="1" ht="27" customHeight="1">
      <c r="A10" s="399">
        <v>2</v>
      </c>
      <c r="B10" s="459" t="s">
        <v>697</v>
      </c>
      <c r="C10" s="399" t="s">
        <v>39</v>
      </c>
      <c r="D10" s="460">
        <v>67</v>
      </c>
    </row>
    <row r="11" spans="1:4" s="458" customFormat="1" ht="18.75">
      <c r="A11" s="399">
        <v>3</v>
      </c>
      <c r="B11" s="460" t="s">
        <v>698</v>
      </c>
      <c r="C11" s="399"/>
      <c r="D11" s="460"/>
    </row>
    <row r="12" spans="1:4" s="458" customFormat="1" ht="18.75">
      <c r="A12" s="401" t="s">
        <v>323</v>
      </c>
      <c r="B12" s="461" t="s">
        <v>699</v>
      </c>
      <c r="C12" s="401" t="s">
        <v>39</v>
      </c>
      <c r="D12" s="460">
        <v>99</v>
      </c>
    </row>
    <row r="13" spans="1:4" s="458" customFormat="1" ht="22.5" customHeight="1">
      <c r="A13" s="401" t="s">
        <v>325</v>
      </c>
      <c r="B13" s="461" t="s">
        <v>700</v>
      </c>
      <c r="C13" s="401" t="s">
        <v>39</v>
      </c>
      <c r="D13" s="460">
        <v>89</v>
      </c>
    </row>
    <row r="14" spans="1:4" s="458" customFormat="1" ht="18.75">
      <c r="A14" s="401" t="s">
        <v>327</v>
      </c>
      <c r="B14" s="462" t="s">
        <v>701</v>
      </c>
      <c r="C14" s="401" t="s">
        <v>39</v>
      </c>
      <c r="D14" s="460">
        <v>50</v>
      </c>
    </row>
    <row r="15" spans="1:4" s="458" customFormat="1" ht="37.5">
      <c r="A15" s="399">
        <v>4</v>
      </c>
      <c r="B15" s="460" t="s">
        <v>702</v>
      </c>
      <c r="C15" s="401" t="s">
        <v>703</v>
      </c>
      <c r="D15" s="463">
        <f>SUM(D17:D20)</f>
        <v>291275</v>
      </c>
    </row>
    <row r="16" spans="1:4" ht="18.75">
      <c r="A16" s="462"/>
      <c r="B16" s="464" t="s">
        <v>625</v>
      </c>
      <c r="C16" s="401"/>
      <c r="D16" s="462"/>
    </row>
    <row r="17" spans="1:4" ht="18.75">
      <c r="A17" s="462"/>
      <c r="B17" s="462" t="s">
        <v>704</v>
      </c>
      <c r="C17" s="401" t="s">
        <v>627</v>
      </c>
      <c r="D17" s="465">
        <v>41769</v>
      </c>
    </row>
    <row r="18" spans="1:4" ht="18.75">
      <c r="A18" s="462"/>
      <c r="B18" s="462" t="s">
        <v>705</v>
      </c>
      <c r="C18" s="401" t="s">
        <v>627</v>
      </c>
      <c r="D18" s="465">
        <v>121100</v>
      </c>
    </row>
    <row r="19" spans="1:4" ht="18.75">
      <c r="A19" s="462"/>
      <c r="B19" s="462" t="s">
        <v>706</v>
      </c>
      <c r="C19" s="401" t="s">
        <v>627</v>
      </c>
      <c r="D19" s="465">
        <v>84930</v>
      </c>
    </row>
    <row r="20" spans="1:4" ht="18.75">
      <c r="A20" s="462"/>
      <c r="B20" s="462" t="s">
        <v>707</v>
      </c>
      <c r="C20" s="401" t="s">
        <v>627</v>
      </c>
      <c r="D20" s="465">
        <v>43476</v>
      </c>
    </row>
    <row r="21" spans="1:4" ht="19.5" thickBot="1">
      <c r="A21" s="466"/>
      <c r="B21" s="466"/>
      <c r="C21" s="466"/>
      <c r="D21" s="467"/>
    </row>
  </sheetData>
  <mergeCells count="4">
    <mergeCell ref="A1:D1"/>
    <mergeCell ref="A3:D3"/>
    <mergeCell ref="A4:D4"/>
    <mergeCell ref="A5:D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3"/>
  <sheetViews>
    <sheetView workbookViewId="0" topLeftCell="A1">
      <selection activeCell="E11" sqref="E11"/>
    </sheetView>
  </sheetViews>
  <sheetFormatPr defaultColWidth="8.796875" defaultRowHeight="15"/>
  <cols>
    <col min="1" max="1" width="8.8984375" style="123" customWidth="1"/>
    <col min="2" max="2" width="29.8984375" style="123" bestFit="1" customWidth="1"/>
    <col min="3" max="4" width="8.8984375" style="123"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801</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8">
        <v>1</v>
      </c>
      <c r="B8" s="148">
        <v>2</v>
      </c>
      <c r="C8" s="148">
        <v>3</v>
      </c>
      <c r="D8" s="148">
        <v>4</v>
      </c>
      <c r="E8" s="148">
        <v>5</v>
      </c>
    </row>
    <row r="9" spans="1:5" ht="15.75">
      <c r="A9" s="148"/>
      <c r="B9" s="148" t="s">
        <v>79</v>
      </c>
      <c r="C9" s="148"/>
      <c r="D9" s="153" t="s">
        <v>805</v>
      </c>
      <c r="E9" s="148"/>
    </row>
    <row r="10" spans="1:5" ht="15.75">
      <c r="A10" s="148"/>
      <c r="B10" s="148" t="s">
        <v>735</v>
      </c>
      <c r="C10" s="148"/>
      <c r="D10" s="472" t="s">
        <v>805</v>
      </c>
      <c r="E10" s="148"/>
    </row>
    <row r="11" spans="1:5" ht="30">
      <c r="A11" s="474">
        <v>1</v>
      </c>
      <c r="B11" s="151" t="s">
        <v>802</v>
      </c>
      <c r="C11" s="140"/>
      <c r="D11" s="153" t="s">
        <v>337</v>
      </c>
      <c r="E11" s="471" t="s">
        <v>807</v>
      </c>
    </row>
    <row r="12" spans="1:5" ht="15.75">
      <c r="A12" s="474">
        <v>2</v>
      </c>
      <c r="B12" s="142" t="s">
        <v>803</v>
      </c>
      <c r="C12" s="140" t="s">
        <v>129</v>
      </c>
      <c r="D12" s="144" t="s">
        <v>806</v>
      </c>
      <c r="E12" s="142"/>
    </row>
    <row r="13" spans="1:5" ht="15.75">
      <c r="A13" s="474">
        <v>3</v>
      </c>
      <c r="B13" s="142" t="s">
        <v>804</v>
      </c>
      <c r="C13" s="142"/>
      <c r="D13" s="144" t="s">
        <v>107</v>
      </c>
      <c r="E13" s="142"/>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27"/>
  <sheetViews>
    <sheetView workbookViewId="0" topLeftCell="A7">
      <selection activeCell="F15" sqref="F15"/>
    </sheetView>
  </sheetViews>
  <sheetFormatPr defaultColWidth="8.796875" defaultRowHeight="15"/>
  <cols>
    <col min="1" max="1" width="5.5" style="176" customWidth="1"/>
    <col min="2" max="2" width="34.69921875" style="176" customWidth="1"/>
    <col min="3" max="3" width="8.8984375" style="176" customWidth="1"/>
    <col min="4" max="4" width="8.69921875" style="176" customWidth="1"/>
    <col min="5" max="5" width="11.5" style="176" customWidth="1"/>
    <col min="6" max="16384" width="8.8984375" style="176" customWidth="1"/>
  </cols>
  <sheetData>
    <row r="1" spans="1:5" ht="17.25">
      <c r="A1" s="311"/>
      <c r="B1" s="311"/>
      <c r="C1" s="312" t="s">
        <v>539</v>
      </c>
      <c r="D1" s="311"/>
      <c r="E1" s="311"/>
    </row>
    <row r="2" spans="1:5" ht="0.75" customHeight="1">
      <c r="A2" s="311"/>
      <c r="B2" s="311"/>
      <c r="C2" s="311"/>
      <c r="D2" s="311"/>
      <c r="E2" s="311"/>
    </row>
    <row r="3" spans="1:5" ht="18.75">
      <c r="A3" s="498" t="s">
        <v>71</v>
      </c>
      <c r="B3" s="498"/>
      <c r="C3" s="498"/>
      <c r="D3" s="498"/>
      <c r="E3" s="498"/>
    </row>
    <row r="4" spans="1:5" ht="18.75">
      <c r="A4" s="483" t="s">
        <v>333</v>
      </c>
      <c r="B4" s="483"/>
      <c r="C4" s="483"/>
      <c r="D4" s="483"/>
      <c r="E4" s="483"/>
    </row>
    <row r="5" spans="1:5" ht="17.25">
      <c r="A5" s="499" t="s">
        <v>311</v>
      </c>
      <c r="B5" s="499"/>
      <c r="C5" s="499"/>
      <c r="D5" s="499"/>
      <c r="E5" s="499"/>
    </row>
    <row r="6" spans="1:5" ht="3.75" customHeight="1" hidden="1">
      <c r="A6" s="177"/>
      <c r="B6" s="178"/>
      <c r="C6" s="179"/>
      <c r="D6" s="180"/>
      <c r="E6" s="180"/>
    </row>
    <row r="7" spans="1:5" ht="19.5" thickBot="1">
      <c r="A7" s="181"/>
      <c r="B7" s="182"/>
      <c r="C7" s="183"/>
      <c r="D7" s="180"/>
      <c r="E7" s="184" t="s">
        <v>312</v>
      </c>
    </row>
    <row r="8" spans="1:5" ht="18" thickBot="1">
      <c r="A8" s="502" t="s">
        <v>0</v>
      </c>
      <c r="B8" s="502" t="s">
        <v>313</v>
      </c>
      <c r="C8" s="504" t="s">
        <v>62</v>
      </c>
      <c r="D8" s="505"/>
      <c r="E8" s="506" t="s">
        <v>3</v>
      </c>
    </row>
    <row r="9" spans="1:5" ht="43.5" thickBot="1">
      <c r="A9" s="503"/>
      <c r="B9" s="503"/>
      <c r="C9" s="185" t="s">
        <v>314</v>
      </c>
      <c r="D9" s="186" t="s">
        <v>315</v>
      </c>
      <c r="E9" s="507"/>
    </row>
    <row r="10" spans="1:5" ht="18" thickBot="1">
      <c r="A10" s="187">
        <v>1</v>
      </c>
      <c r="B10" s="188">
        <v>2</v>
      </c>
      <c r="C10" s="188">
        <v>3</v>
      </c>
      <c r="D10" s="188">
        <v>4</v>
      </c>
      <c r="E10" s="188">
        <v>5</v>
      </c>
    </row>
    <row r="11" spans="1:5" ht="17.25">
      <c r="A11" s="189"/>
      <c r="B11" s="313" t="s">
        <v>34</v>
      </c>
      <c r="C11" s="191">
        <f>C12</f>
        <v>21480</v>
      </c>
      <c r="D11" s="314"/>
      <c r="E11" s="189"/>
    </row>
    <row r="12" spans="1:5" ht="33">
      <c r="A12" s="315">
        <v>1</v>
      </c>
      <c r="B12" s="316" t="s">
        <v>540</v>
      </c>
      <c r="C12" s="317">
        <f>C13+C14+C15+C19+C21+C24</f>
        <v>21480</v>
      </c>
      <c r="D12" s="318"/>
      <c r="E12" s="195"/>
    </row>
    <row r="13" spans="1:5" ht="33">
      <c r="A13" s="198" t="s">
        <v>541</v>
      </c>
      <c r="B13" s="196" t="s">
        <v>542</v>
      </c>
      <c r="C13" s="197">
        <v>800</v>
      </c>
      <c r="D13" s="318"/>
      <c r="E13" s="195"/>
    </row>
    <row r="14" spans="1:5" ht="33">
      <c r="A14" s="198" t="s">
        <v>543</v>
      </c>
      <c r="B14" s="196" t="s">
        <v>544</v>
      </c>
      <c r="C14" s="197">
        <v>4000</v>
      </c>
      <c r="D14" s="318"/>
      <c r="E14" s="195"/>
    </row>
    <row r="15" spans="1:5" ht="33">
      <c r="A15" s="198" t="s">
        <v>545</v>
      </c>
      <c r="B15" s="196" t="s">
        <v>546</v>
      </c>
      <c r="C15" s="197">
        <v>4200</v>
      </c>
      <c r="D15" s="318"/>
      <c r="E15" s="195"/>
    </row>
    <row r="16" spans="1:5" ht="115.5">
      <c r="A16" s="319"/>
      <c r="B16" s="320" t="s">
        <v>547</v>
      </c>
      <c r="C16" s="321">
        <v>800</v>
      </c>
      <c r="D16" s="318"/>
      <c r="E16" s="195"/>
    </row>
    <row r="17" spans="1:5" ht="66">
      <c r="A17" s="319"/>
      <c r="B17" s="320" t="s">
        <v>548</v>
      </c>
      <c r="C17" s="321">
        <v>3000</v>
      </c>
      <c r="D17" s="318"/>
      <c r="E17" s="195"/>
    </row>
    <row r="18" spans="1:5" ht="49.5">
      <c r="A18" s="319"/>
      <c r="B18" s="320" t="s">
        <v>549</v>
      </c>
      <c r="C18" s="321">
        <v>400</v>
      </c>
      <c r="D18" s="318"/>
      <c r="E18" s="195"/>
    </row>
    <row r="19" spans="1:5" ht="33">
      <c r="A19" s="198" t="s">
        <v>550</v>
      </c>
      <c r="B19" s="196" t="s">
        <v>551</v>
      </c>
      <c r="C19" s="197">
        <v>2000</v>
      </c>
      <c r="D19" s="318"/>
      <c r="E19" s="195"/>
    </row>
    <row r="20" spans="1:5" ht="17.25">
      <c r="A20" s="319"/>
      <c r="B20" s="320" t="s">
        <v>552</v>
      </c>
      <c r="C20" s="321">
        <v>2000</v>
      </c>
      <c r="D20" s="318"/>
      <c r="E20" s="195"/>
    </row>
    <row r="21" spans="1:5" ht="17.25">
      <c r="A21" s="198" t="s">
        <v>553</v>
      </c>
      <c r="B21" s="196" t="s">
        <v>554</v>
      </c>
      <c r="C21" s="197">
        <f>C22+C23</f>
        <v>5280</v>
      </c>
      <c r="D21" s="318"/>
      <c r="E21" s="195"/>
    </row>
    <row r="22" spans="1:5" ht="49.5">
      <c r="A22" s="319"/>
      <c r="B22" s="320" t="s">
        <v>555</v>
      </c>
      <c r="C22" s="321">
        <v>3280</v>
      </c>
      <c r="D22" s="318"/>
      <c r="E22" s="195"/>
    </row>
    <row r="23" spans="1:5" ht="33">
      <c r="A23" s="319"/>
      <c r="B23" s="320" t="s">
        <v>556</v>
      </c>
      <c r="C23" s="321">
        <v>2000</v>
      </c>
      <c r="D23" s="318"/>
      <c r="E23" s="195"/>
    </row>
    <row r="24" spans="1:5" ht="33">
      <c r="A24" s="198" t="s">
        <v>557</v>
      </c>
      <c r="B24" s="322" t="s">
        <v>558</v>
      </c>
      <c r="C24" s="197">
        <f>C25+C26</f>
        <v>5200</v>
      </c>
      <c r="D24" s="318"/>
      <c r="E24" s="195"/>
    </row>
    <row r="25" spans="1:5" ht="82.5">
      <c r="A25" s="319"/>
      <c r="B25" s="320" t="s">
        <v>559</v>
      </c>
      <c r="C25" s="321">
        <v>3200</v>
      </c>
      <c r="D25" s="318"/>
      <c r="E25" s="195"/>
    </row>
    <row r="26" spans="1:5" ht="49.5">
      <c r="A26" s="319"/>
      <c r="B26" s="320" t="s">
        <v>560</v>
      </c>
      <c r="C26" s="321">
        <v>2000</v>
      </c>
      <c r="D26" s="318"/>
      <c r="E26" s="195"/>
    </row>
    <row r="27" spans="1:5" ht="9.75" customHeight="1" thickBot="1">
      <c r="A27" s="323"/>
      <c r="B27" s="323"/>
      <c r="C27" s="323"/>
      <c r="D27" s="323"/>
      <c r="E27" s="323"/>
    </row>
  </sheetData>
  <mergeCells count="7">
    <mergeCell ref="A3:E3"/>
    <mergeCell ref="A4:E4"/>
    <mergeCell ref="A5:E5"/>
    <mergeCell ref="A8:A9"/>
    <mergeCell ref="B8:B9"/>
    <mergeCell ref="C8:D8"/>
    <mergeCell ref="E8:E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D25"/>
  <sheetViews>
    <sheetView workbookViewId="0" topLeftCell="A10">
      <selection activeCell="G13" sqref="G13"/>
    </sheetView>
  </sheetViews>
  <sheetFormatPr defaultColWidth="8.796875" defaultRowHeight="15"/>
  <cols>
    <col min="1" max="1" width="5.59765625" style="380" customWidth="1"/>
    <col min="2" max="2" width="45.09765625" style="382" customWidth="1"/>
    <col min="3" max="3" width="12.8984375" style="382" customWidth="1"/>
    <col min="4" max="16384" width="8.8984375" style="382" customWidth="1"/>
  </cols>
  <sheetData>
    <row r="1" spans="2:3" ht="18.75">
      <c r="B1" s="381"/>
      <c r="C1" s="381"/>
    </row>
    <row r="2" spans="1:4" ht="19.5" customHeight="1">
      <c r="A2" s="498" t="s">
        <v>71</v>
      </c>
      <c r="B2" s="498"/>
      <c r="C2" s="498"/>
      <c r="D2" s="498"/>
    </row>
    <row r="3" spans="1:4" ht="21" customHeight="1">
      <c r="A3" s="516" t="s">
        <v>632</v>
      </c>
      <c r="B3" s="516"/>
      <c r="C3" s="516"/>
      <c r="D3" s="516"/>
    </row>
    <row r="4" spans="1:4" ht="18.75">
      <c r="A4" s="515" t="str">
        <f>'[9]DS'!A5</f>
        <v>(Ban hành kèm Quyết định số 67/2009/QĐ-UBND ngày 08/12/2009 của UBND tỉnh)</v>
      </c>
      <c r="B4" s="515"/>
      <c r="C4" s="515"/>
      <c r="D4" s="515"/>
    </row>
    <row r="5" spans="1:4" ht="18.75">
      <c r="A5" s="383"/>
      <c r="B5" s="383"/>
      <c r="C5" s="383"/>
      <c r="D5" s="383"/>
    </row>
    <row r="6" ht="19.5" thickBot="1"/>
    <row r="7" spans="1:4" ht="24" customHeight="1" thickBot="1">
      <c r="A7" s="384" t="s">
        <v>0</v>
      </c>
      <c r="B7" s="384" t="s">
        <v>621</v>
      </c>
      <c r="C7" s="384" t="s">
        <v>5</v>
      </c>
      <c r="D7" s="384" t="s">
        <v>62</v>
      </c>
    </row>
    <row r="8" spans="1:4" ht="18.75">
      <c r="A8" s="385"/>
      <c r="B8" s="385"/>
      <c r="C8" s="385"/>
      <c r="D8" s="386"/>
    </row>
    <row r="9" spans="1:4" s="390" customFormat="1" ht="18.75">
      <c r="A9" s="387"/>
      <c r="B9" s="388" t="s">
        <v>633</v>
      </c>
      <c r="C9" s="387"/>
      <c r="D9" s="389"/>
    </row>
    <row r="10" spans="1:4" ht="18.75">
      <c r="A10" s="387"/>
      <c r="B10" s="391" t="s">
        <v>634</v>
      </c>
      <c r="C10" s="392" t="s">
        <v>39</v>
      </c>
      <c r="D10" s="393">
        <v>98</v>
      </c>
    </row>
    <row r="11" spans="1:4" ht="18.75">
      <c r="A11" s="387"/>
      <c r="B11" s="394" t="s">
        <v>635</v>
      </c>
      <c r="C11" s="392" t="s">
        <v>636</v>
      </c>
      <c r="D11" s="395">
        <v>55</v>
      </c>
    </row>
    <row r="12" spans="1:4" ht="37.5">
      <c r="A12" s="387"/>
      <c r="B12" s="394" t="s">
        <v>637</v>
      </c>
      <c r="C12" s="392" t="s">
        <v>638</v>
      </c>
      <c r="D12" s="395">
        <v>1000</v>
      </c>
    </row>
    <row r="13" spans="1:4" ht="18.75">
      <c r="A13" s="387"/>
      <c r="B13" s="394" t="s">
        <v>639</v>
      </c>
      <c r="C13" s="392" t="s">
        <v>39</v>
      </c>
      <c r="D13" s="395" t="s">
        <v>640</v>
      </c>
    </row>
    <row r="14" spans="1:4" ht="21.75" customHeight="1">
      <c r="A14" s="387"/>
      <c r="B14" s="396" t="s">
        <v>641</v>
      </c>
      <c r="C14" s="397" t="s">
        <v>642</v>
      </c>
      <c r="D14" s="398">
        <v>200</v>
      </c>
    </row>
    <row r="15" spans="1:4" ht="37.5">
      <c r="A15" s="387"/>
      <c r="B15" s="394" t="s">
        <v>643</v>
      </c>
      <c r="C15" s="392" t="s">
        <v>39</v>
      </c>
      <c r="D15" s="395">
        <v>80</v>
      </c>
    </row>
    <row r="16" spans="1:4" s="403" customFormat="1" ht="38.25" customHeight="1">
      <c r="A16" s="399"/>
      <c r="B16" s="400" t="s">
        <v>644</v>
      </c>
      <c r="C16" s="401" t="s">
        <v>39</v>
      </c>
      <c r="D16" s="402" t="s">
        <v>645</v>
      </c>
    </row>
    <row r="17" spans="1:4" ht="37.5">
      <c r="A17" s="387"/>
      <c r="B17" s="396" t="s">
        <v>646</v>
      </c>
      <c r="C17" s="397" t="s">
        <v>39</v>
      </c>
      <c r="D17" s="398">
        <v>16</v>
      </c>
    </row>
    <row r="18" spans="1:4" ht="37.5">
      <c r="A18" s="387"/>
      <c r="B18" s="396" t="s">
        <v>647</v>
      </c>
      <c r="C18" s="397" t="s">
        <v>648</v>
      </c>
      <c r="D18" s="398">
        <v>10</v>
      </c>
    </row>
    <row r="19" spans="1:4" ht="18.75">
      <c r="A19" s="387"/>
      <c r="B19" s="396" t="s">
        <v>649</v>
      </c>
      <c r="C19" s="397" t="s">
        <v>638</v>
      </c>
      <c r="D19" s="398">
        <v>180</v>
      </c>
    </row>
    <row r="20" spans="1:4" s="405" customFormat="1" ht="37.5">
      <c r="A20" s="404"/>
      <c r="B20" s="396" t="s">
        <v>650</v>
      </c>
      <c r="C20" s="397" t="s">
        <v>651</v>
      </c>
      <c r="D20" s="398">
        <v>2</v>
      </c>
    </row>
    <row r="21" spans="1:4" s="405" customFormat="1" ht="42.75" customHeight="1">
      <c r="A21" s="404"/>
      <c r="B21" s="396" t="s">
        <v>652</v>
      </c>
      <c r="C21" s="397" t="s">
        <v>653</v>
      </c>
      <c r="D21" s="398">
        <v>5</v>
      </c>
    </row>
    <row r="22" spans="1:4" ht="18.75" hidden="1">
      <c r="A22" s="406">
        <v>2</v>
      </c>
      <c r="B22" s="407" t="s">
        <v>654</v>
      </c>
      <c r="C22" s="408" t="s">
        <v>655</v>
      </c>
      <c r="D22" s="409"/>
    </row>
    <row r="23" spans="1:4" ht="18.75" hidden="1">
      <c r="A23" s="406"/>
      <c r="B23" s="409" t="s">
        <v>656</v>
      </c>
      <c r="C23" s="408" t="s">
        <v>655</v>
      </c>
      <c r="D23" s="410"/>
    </row>
    <row r="24" spans="1:4" ht="18.75" hidden="1">
      <c r="A24" s="406"/>
      <c r="B24" s="409" t="s">
        <v>657</v>
      </c>
      <c r="C24" s="408" t="s">
        <v>655</v>
      </c>
      <c r="D24" s="410"/>
    </row>
    <row r="25" spans="1:4" ht="19.5" thickBot="1">
      <c r="A25" s="411"/>
      <c r="B25" s="412"/>
      <c r="C25" s="413"/>
      <c r="D25" s="412"/>
    </row>
  </sheetData>
  <mergeCells count="3">
    <mergeCell ref="A2:D2"/>
    <mergeCell ref="A3:D3"/>
    <mergeCell ref="A4:D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8.796875" defaultRowHeight="15"/>
  <cols>
    <col min="1" max="1" width="6.09765625" style="5" customWidth="1"/>
    <col min="2" max="2" width="45.19921875" style="5" customWidth="1"/>
    <col min="3" max="3" width="11.3984375" style="6" customWidth="1"/>
    <col min="4" max="4" width="10.19921875" style="5" bestFit="1" customWidth="1"/>
    <col min="5" max="16384" width="8.8984375" style="5" customWidth="1"/>
  </cols>
  <sheetData>
    <row r="1" spans="3:4" ht="18.75">
      <c r="C1" s="357"/>
      <c r="D1" s="18" t="s">
        <v>561</v>
      </c>
    </row>
    <row r="2" spans="2:4" ht="18.75">
      <c r="B2" s="358"/>
      <c r="C2" s="230"/>
      <c r="D2" s="4"/>
    </row>
    <row r="3" spans="1:4" ht="18.75">
      <c r="A3" s="498" t="s">
        <v>71</v>
      </c>
      <c r="B3" s="498"/>
      <c r="C3" s="498"/>
      <c r="D3" s="498"/>
    </row>
    <row r="4" spans="1:4" ht="19.5" customHeight="1">
      <c r="A4" s="485" t="s">
        <v>620</v>
      </c>
      <c r="B4" s="485"/>
      <c r="C4" s="485"/>
      <c r="D4" s="485"/>
    </row>
    <row r="5" spans="1:8" ht="19.5" customHeight="1">
      <c r="A5" s="359" t="str">
        <f>'[9]HUYEN'!A5</f>
        <v>(Ban hành kèm Quyết định số 67/2009/QĐ-UBND ngày 08/12/2009 của UBND tỉnh)</v>
      </c>
      <c r="B5" s="359"/>
      <c r="C5" s="359"/>
      <c r="D5" s="359"/>
      <c r="E5" s="359"/>
      <c r="F5" s="359"/>
      <c r="G5" s="359"/>
      <c r="H5" s="359"/>
    </row>
    <row r="6" spans="1:4" ht="20.25" thickBot="1">
      <c r="A6" s="360"/>
      <c r="B6" s="360"/>
      <c r="C6" s="361"/>
      <c r="D6" s="360"/>
    </row>
    <row r="7" spans="1:4" ht="19.5" thickBot="1">
      <c r="A7" s="362" t="s">
        <v>0</v>
      </c>
      <c r="B7" s="362" t="s">
        <v>621</v>
      </c>
      <c r="C7" s="362" t="s">
        <v>5</v>
      </c>
      <c r="D7" s="362" t="s">
        <v>62</v>
      </c>
    </row>
    <row r="8" spans="1:4" ht="20.25">
      <c r="A8" s="363" t="s">
        <v>6</v>
      </c>
      <c r="B8" s="364" t="s">
        <v>622</v>
      </c>
      <c r="C8" s="363" t="s">
        <v>623</v>
      </c>
      <c r="D8" s="365" t="s">
        <v>624</v>
      </c>
    </row>
    <row r="9" spans="1:4" ht="18.75">
      <c r="A9" s="366"/>
      <c r="B9" s="367" t="s">
        <v>625</v>
      </c>
      <c r="C9" s="368"/>
      <c r="D9" s="369"/>
    </row>
    <row r="10" spans="1:4" ht="20.25">
      <c r="A10" s="368">
        <v>1</v>
      </c>
      <c r="B10" s="370" t="s">
        <v>65</v>
      </c>
      <c r="C10" s="368" t="s">
        <v>626</v>
      </c>
      <c r="D10" s="371">
        <v>0.2</v>
      </c>
    </row>
    <row r="11" spans="1:4" ht="18.75">
      <c r="A11" s="368">
        <v>2</v>
      </c>
      <c r="B11" s="372" t="s">
        <v>52</v>
      </c>
      <c r="C11" s="368" t="s">
        <v>627</v>
      </c>
      <c r="D11" s="371">
        <v>0.3</v>
      </c>
    </row>
    <row r="12" spans="1:4" ht="18.75">
      <c r="A12" s="368">
        <v>3</v>
      </c>
      <c r="B12" s="372" t="s">
        <v>51</v>
      </c>
      <c r="C12" s="368" t="s">
        <v>627</v>
      </c>
      <c r="D12" s="371">
        <v>0.3</v>
      </c>
    </row>
    <row r="13" spans="1:4" ht="18.75">
      <c r="A13" s="368">
        <v>4</v>
      </c>
      <c r="B13" s="370" t="s">
        <v>50</v>
      </c>
      <c r="C13" s="368" t="s">
        <v>627</v>
      </c>
      <c r="D13" s="371">
        <v>0.25</v>
      </c>
    </row>
    <row r="14" spans="1:4" ht="18.75">
      <c r="A14" s="368">
        <v>5</v>
      </c>
      <c r="B14" s="370" t="s">
        <v>49</v>
      </c>
      <c r="C14" s="368" t="s">
        <v>627</v>
      </c>
      <c r="D14" s="371">
        <v>0.25</v>
      </c>
    </row>
    <row r="15" spans="1:4" ht="18.75">
      <c r="A15" s="368">
        <v>6</v>
      </c>
      <c r="B15" s="370" t="s">
        <v>48</v>
      </c>
      <c r="C15" s="368" t="s">
        <v>627</v>
      </c>
      <c r="D15" s="371">
        <v>0.25</v>
      </c>
    </row>
    <row r="16" spans="1:4" ht="18.75">
      <c r="A16" s="368">
        <v>7</v>
      </c>
      <c r="B16" s="372" t="s">
        <v>47</v>
      </c>
      <c r="C16" s="368" t="s">
        <v>627</v>
      </c>
      <c r="D16" s="371">
        <v>0.25</v>
      </c>
    </row>
    <row r="17" spans="1:4" ht="18.75">
      <c r="A17" s="368">
        <v>8</v>
      </c>
      <c r="B17" s="372" t="s">
        <v>46</v>
      </c>
      <c r="C17" s="368" t="s">
        <v>627</v>
      </c>
      <c r="D17" s="371">
        <v>0.25</v>
      </c>
    </row>
    <row r="18" spans="1:4" ht="18.75">
      <c r="A18" s="368">
        <v>9</v>
      </c>
      <c r="B18" s="372" t="s">
        <v>628</v>
      </c>
      <c r="C18" s="368" t="s">
        <v>627</v>
      </c>
      <c r="D18" s="371">
        <v>0.25</v>
      </c>
    </row>
    <row r="19" spans="1:4" ht="18.75">
      <c r="A19" s="368">
        <v>10</v>
      </c>
      <c r="B19" s="372" t="s">
        <v>44</v>
      </c>
      <c r="C19" s="368" t="s">
        <v>627</v>
      </c>
      <c r="D19" s="371">
        <v>0.2</v>
      </c>
    </row>
    <row r="20" spans="1:4" ht="18.75">
      <c r="A20" s="368">
        <v>11</v>
      </c>
      <c r="B20" s="372" t="s">
        <v>43</v>
      </c>
      <c r="C20" s="368" t="s">
        <v>627</v>
      </c>
      <c r="D20" s="371">
        <v>0.25</v>
      </c>
    </row>
    <row r="21" spans="1:4" ht="18.75">
      <c r="A21" s="368">
        <v>12</v>
      </c>
      <c r="B21" s="372" t="s">
        <v>42</v>
      </c>
      <c r="C21" s="368" t="s">
        <v>627</v>
      </c>
      <c r="D21" s="371">
        <v>0.25</v>
      </c>
    </row>
    <row r="22" spans="1:4" ht="18.75">
      <c r="A22" s="368">
        <v>13</v>
      </c>
      <c r="B22" s="372" t="s">
        <v>40</v>
      </c>
      <c r="C22" s="368" t="s">
        <v>627</v>
      </c>
      <c r="D22" s="371">
        <v>0.25</v>
      </c>
    </row>
    <row r="23" spans="1:4" ht="18.75">
      <c r="A23" s="368">
        <v>14</v>
      </c>
      <c r="B23" s="373" t="s">
        <v>41</v>
      </c>
      <c r="C23" s="368" t="s">
        <v>627</v>
      </c>
      <c r="D23" s="371">
        <v>0.25</v>
      </c>
    </row>
    <row r="24" spans="1:4" s="248" customFormat="1" ht="18.75">
      <c r="A24" s="363" t="s">
        <v>9</v>
      </c>
      <c r="B24" s="374" t="s">
        <v>629</v>
      </c>
      <c r="C24" s="363" t="s">
        <v>39</v>
      </c>
      <c r="D24" s="365">
        <v>0.8</v>
      </c>
    </row>
    <row r="25" spans="1:4" s="248" customFormat="1" ht="21" customHeight="1">
      <c r="A25" s="363" t="s">
        <v>32</v>
      </c>
      <c r="B25" s="375" t="s">
        <v>630</v>
      </c>
      <c r="C25" s="363" t="s">
        <v>631</v>
      </c>
      <c r="D25" s="376">
        <v>88000</v>
      </c>
    </row>
    <row r="26" spans="1:4" ht="19.5" thickBot="1">
      <c r="A26" s="377"/>
      <c r="B26" s="378"/>
      <c r="C26" s="377"/>
      <c r="D26" s="379"/>
    </row>
  </sheetData>
  <mergeCells count="2">
    <mergeCell ref="A3:D3"/>
    <mergeCell ref="A4:D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32"/>
  <sheetViews>
    <sheetView workbookViewId="0" topLeftCell="A1">
      <selection activeCell="A1" sqref="A1:E1"/>
    </sheetView>
  </sheetViews>
  <sheetFormatPr defaultColWidth="8.796875" defaultRowHeight="15"/>
  <cols>
    <col min="1" max="1" width="8.8984375" style="124" customWidth="1"/>
    <col min="2" max="2" width="32.09765625" style="123" bestFit="1" customWidth="1"/>
    <col min="3" max="3" width="8.8984375" style="124" customWidth="1"/>
    <col min="4" max="4" width="8.8984375" style="125"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775</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0">
        <v>1</v>
      </c>
      <c r="B8" s="148">
        <v>2</v>
      </c>
      <c r="C8" s="148">
        <v>3</v>
      </c>
      <c r="D8" s="153">
        <v>4</v>
      </c>
      <c r="E8" s="148">
        <v>5</v>
      </c>
    </row>
    <row r="9" spans="1:5" ht="15.75">
      <c r="A9" s="140"/>
      <c r="B9" s="148" t="s">
        <v>79</v>
      </c>
      <c r="C9" s="148"/>
      <c r="D9" s="153" t="s">
        <v>797</v>
      </c>
      <c r="E9" s="148"/>
    </row>
    <row r="10" spans="1:5" ht="15.75">
      <c r="A10" s="140"/>
      <c r="B10" s="148" t="s">
        <v>735</v>
      </c>
      <c r="C10" s="148"/>
      <c r="D10" s="472" t="s">
        <v>499</v>
      </c>
      <c r="E10" s="148"/>
    </row>
    <row r="11" spans="1:5" ht="15.75">
      <c r="A11" s="140">
        <v>1</v>
      </c>
      <c r="B11" s="473" t="s">
        <v>776</v>
      </c>
      <c r="C11" s="140" t="s">
        <v>456</v>
      </c>
      <c r="D11" s="144" t="s">
        <v>87</v>
      </c>
      <c r="E11" s="471" t="s">
        <v>337</v>
      </c>
    </row>
    <row r="12" spans="1:5" ht="36.75">
      <c r="A12" s="140">
        <v>2</v>
      </c>
      <c r="B12" s="142" t="s">
        <v>777</v>
      </c>
      <c r="C12" s="140" t="s">
        <v>456</v>
      </c>
      <c r="D12" s="144" t="s">
        <v>337</v>
      </c>
      <c r="E12" s="471" t="s">
        <v>736</v>
      </c>
    </row>
    <row r="13" spans="1:5" ht="15.75">
      <c r="A13" s="140">
        <v>3</v>
      </c>
      <c r="B13" s="142" t="s">
        <v>778</v>
      </c>
      <c r="C13" s="140" t="s">
        <v>337</v>
      </c>
      <c r="D13" s="144" t="s">
        <v>479</v>
      </c>
      <c r="E13" s="142"/>
    </row>
    <row r="14" spans="1:5" ht="15.75">
      <c r="A14" s="140"/>
      <c r="B14" s="148" t="s">
        <v>163</v>
      </c>
      <c r="C14" s="140"/>
      <c r="D14" s="153" t="s">
        <v>337</v>
      </c>
      <c r="E14" s="142"/>
    </row>
    <row r="15" spans="1:5" ht="31.5">
      <c r="A15" s="140">
        <v>1</v>
      </c>
      <c r="B15" s="303" t="s">
        <v>779</v>
      </c>
      <c r="C15" s="140" t="s">
        <v>145</v>
      </c>
      <c r="D15" s="144" t="s">
        <v>798</v>
      </c>
      <c r="E15" s="142"/>
    </row>
    <row r="16" spans="1:5" ht="15.75">
      <c r="A16" s="140">
        <v>2</v>
      </c>
      <c r="B16" s="142" t="s">
        <v>780</v>
      </c>
      <c r="C16" s="140" t="s">
        <v>796</v>
      </c>
      <c r="D16" s="144" t="s">
        <v>521</v>
      </c>
      <c r="E16" s="142"/>
    </row>
    <row r="17" spans="1:5" ht="15.75">
      <c r="A17" s="140">
        <v>3</v>
      </c>
      <c r="B17" s="142" t="s">
        <v>781</v>
      </c>
      <c r="C17" s="140" t="s">
        <v>124</v>
      </c>
      <c r="D17" s="144" t="s">
        <v>521</v>
      </c>
      <c r="E17" s="142"/>
    </row>
    <row r="18" spans="1:5" ht="15.75">
      <c r="A18" s="140">
        <v>4</v>
      </c>
      <c r="B18" s="142" t="s">
        <v>782</v>
      </c>
      <c r="C18" s="140" t="s">
        <v>112</v>
      </c>
      <c r="D18" s="144" t="s">
        <v>521</v>
      </c>
      <c r="E18" s="142"/>
    </row>
    <row r="19" spans="1:5" ht="15.75">
      <c r="A19" s="140">
        <v>5</v>
      </c>
      <c r="B19" s="142" t="s">
        <v>783</v>
      </c>
      <c r="C19" s="140" t="s">
        <v>98</v>
      </c>
      <c r="D19" s="144" t="s">
        <v>521</v>
      </c>
      <c r="E19" s="142"/>
    </row>
    <row r="20" spans="1:5" ht="15.75">
      <c r="A20" s="140">
        <v>6</v>
      </c>
      <c r="B20" s="142" t="s">
        <v>784</v>
      </c>
      <c r="C20" s="140" t="s">
        <v>89</v>
      </c>
      <c r="D20" s="144" t="s">
        <v>521</v>
      </c>
      <c r="E20" s="142"/>
    </row>
    <row r="21" spans="1:5" ht="15.75">
      <c r="A21" s="140">
        <v>7</v>
      </c>
      <c r="B21" s="142" t="s">
        <v>785</v>
      </c>
      <c r="C21" s="140" t="s">
        <v>92</v>
      </c>
      <c r="D21" s="144" t="s">
        <v>521</v>
      </c>
      <c r="E21" s="142"/>
    </row>
    <row r="22" spans="1:5" ht="15.75">
      <c r="A22" s="140">
        <v>8</v>
      </c>
      <c r="B22" s="142" t="s">
        <v>786</v>
      </c>
      <c r="C22" s="140" t="s">
        <v>456</v>
      </c>
      <c r="D22" s="144" t="s">
        <v>521</v>
      </c>
      <c r="E22" s="142"/>
    </row>
    <row r="23" spans="1:5" ht="15.75">
      <c r="A23" s="140">
        <v>9</v>
      </c>
      <c r="B23" s="142" t="s">
        <v>787</v>
      </c>
      <c r="C23" s="140" t="s">
        <v>456</v>
      </c>
      <c r="D23" s="144" t="s">
        <v>521</v>
      </c>
      <c r="E23" s="142"/>
    </row>
    <row r="24" spans="1:5" ht="15.75">
      <c r="A24" s="140">
        <v>10</v>
      </c>
      <c r="B24" s="142" t="s">
        <v>788</v>
      </c>
      <c r="C24" s="140" t="s">
        <v>456</v>
      </c>
      <c r="D24" s="144" t="s">
        <v>521</v>
      </c>
      <c r="E24" s="142"/>
    </row>
    <row r="25" spans="1:5" ht="15.75">
      <c r="A25" s="140">
        <v>11</v>
      </c>
      <c r="B25" s="142" t="s">
        <v>789</v>
      </c>
      <c r="C25" s="140" t="s">
        <v>456</v>
      </c>
      <c r="D25" s="144" t="s">
        <v>521</v>
      </c>
      <c r="E25" s="142"/>
    </row>
    <row r="26" spans="1:5" ht="15.75">
      <c r="A26" s="140">
        <v>12</v>
      </c>
      <c r="B26" s="142" t="s">
        <v>790</v>
      </c>
      <c r="C26" s="140" t="s">
        <v>456</v>
      </c>
      <c r="D26" s="144" t="s">
        <v>521</v>
      </c>
      <c r="E26" s="142"/>
    </row>
    <row r="27" spans="1:5" ht="15.75">
      <c r="A27" s="140">
        <v>13</v>
      </c>
      <c r="B27" s="142" t="s">
        <v>791</v>
      </c>
      <c r="C27" s="140" t="s">
        <v>456</v>
      </c>
      <c r="D27" s="144" t="s">
        <v>521</v>
      </c>
      <c r="E27" s="142"/>
    </row>
    <row r="28" spans="1:5" ht="15.75">
      <c r="A28" s="140">
        <v>14</v>
      </c>
      <c r="B28" s="142" t="s">
        <v>792</v>
      </c>
      <c r="C28" s="140" t="s">
        <v>456</v>
      </c>
      <c r="D28" s="144" t="s">
        <v>521</v>
      </c>
      <c r="E28" s="142"/>
    </row>
    <row r="29" spans="1:5" ht="15.75">
      <c r="A29" s="140"/>
      <c r="B29" s="148" t="s">
        <v>743</v>
      </c>
      <c r="C29" s="140"/>
      <c r="D29" s="153" t="s">
        <v>799</v>
      </c>
      <c r="E29" s="142"/>
    </row>
    <row r="30" spans="1:5" ht="15.75">
      <c r="A30" s="140">
        <v>1</v>
      </c>
      <c r="B30" s="142" t="s">
        <v>793</v>
      </c>
      <c r="C30" s="140"/>
      <c r="D30" s="144" t="s">
        <v>533</v>
      </c>
      <c r="E30" s="142"/>
    </row>
    <row r="31" spans="1:5" ht="15.75">
      <c r="A31" s="140">
        <v>2</v>
      </c>
      <c r="B31" s="303" t="s">
        <v>794</v>
      </c>
      <c r="C31" s="140"/>
      <c r="D31" s="144" t="s">
        <v>522</v>
      </c>
      <c r="E31" s="142"/>
    </row>
    <row r="32" spans="1:5" ht="15.75">
      <c r="A32" s="140">
        <v>3</v>
      </c>
      <c r="B32" s="142" t="s">
        <v>795</v>
      </c>
      <c r="C32" s="140"/>
      <c r="D32" s="144" t="s">
        <v>800</v>
      </c>
      <c r="E32" s="142"/>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8.796875" defaultRowHeight="15"/>
  <cols>
    <col min="1" max="1" width="5.5" style="176" customWidth="1"/>
    <col min="2" max="2" width="30.8984375" style="176" customWidth="1"/>
    <col min="3" max="3" width="10.5" style="176" customWidth="1"/>
    <col min="4" max="4" width="10.09765625" style="176" customWidth="1"/>
    <col min="5" max="5" width="11.69921875" style="176" customWidth="1"/>
    <col min="6" max="16384" width="8.8984375" style="176" customWidth="1"/>
  </cols>
  <sheetData>
    <row r="1" ht="17.25">
      <c r="E1" s="312" t="s">
        <v>561</v>
      </c>
    </row>
    <row r="2" ht="17.25" hidden="1"/>
    <row r="3" spans="1:5" ht="18.75">
      <c r="A3" s="498" t="s">
        <v>71</v>
      </c>
      <c r="B3" s="498"/>
      <c r="C3" s="498"/>
      <c r="D3" s="498"/>
      <c r="E3" s="498"/>
    </row>
    <row r="4" spans="1:5" ht="18.75">
      <c r="A4" s="483" t="s">
        <v>333</v>
      </c>
      <c r="B4" s="483"/>
      <c r="C4" s="483"/>
      <c r="D4" s="483"/>
      <c r="E4" s="483"/>
    </row>
    <row r="5" spans="1:5" ht="17.25">
      <c r="A5" s="499" t="s">
        <v>311</v>
      </c>
      <c r="B5" s="499"/>
      <c r="C5" s="499"/>
      <c r="D5" s="499"/>
      <c r="E5" s="499"/>
    </row>
    <row r="6" spans="1:5" ht="3" customHeight="1">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29.2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191">
        <f>C12+C19+C30</f>
        <v>16813</v>
      </c>
      <c r="D11" s="189"/>
      <c r="E11" s="189"/>
    </row>
    <row r="12" spans="1:5" ht="34.5">
      <c r="A12" s="192">
        <v>1</v>
      </c>
      <c r="B12" s="193" t="s">
        <v>562</v>
      </c>
      <c r="C12" s="202">
        <f>C13+C14+C15+C16+C17+C18</f>
        <v>7863</v>
      </c>
      <c r="D12" s="202"/>
      <c r="E12" s="195"/>
    </row>
    <row r="13" spans="1:5" ht="33">
      <c r="A13" s="203" t="s">
        <v>541</v>
      </c>
      <c r="B13" s="199" t="s">
        <v>563</v>
      </c>
      <c r="C13" s="197">
        <v>1328</v>
      </c>
      <c r="D13" s="195"/>
      <c r="E13" s="195"/>
    </row>
    <row r="14" spans="1:5" ht="33">
      <c r="A14" s="203" t="s">
        <v>543</v>
      </c>
      <c r="B14" s="199" t="s">
        <v>564</v>
      </c>
      <c r="C14" s="197">
        <v>2917</v>
      </c>
      <c r="D14" s="195"/>
      <c r="E14" s="195"/>
    </row>
    <row r="15" spans="1:5" ht="49.5">
      <c r="A15" s="203" t="s">
        <v>545</v>
      </c>
      <c r="B15" s="199" t="s">
        <v>565</v>
      </c>
      <c r="C15" s="197">
        <v>224</v>
      </c>
      <c r="D15" s="195"/>
      <c r="E15" s="195"/>
    </row>
    <row r="16" spans="1:5" ht="49.5">
      <c r="A16" s="203" t="s">
        <v>550</v>
      </c>
      <c r="B16" s="199" t="s">
        <v>566</v>
      </c>
      <c r="C16" s="197">
        <v>2483</v>
      </c>
      <c r="D16" s="195"/>
      <c r="E16" s="195"/>
    </row>
    <row r="17" spans="1:5" ht="33">
      <c r="A17" s="203" t="s">
        <v>553</v>
      </c>
      <c r="B17" s="199" t="s">
        <v>567</v>
      </c>
      <c r="C17" s="197">
        <v>585</v>
      </c>
      <c r="D17" s="195"/>
      <c r="E17" s="195"/>
    </row>
    <row r="18" spans="1:5" ht="66">
      <c r="A18" s="203" t="s">
        <v>557</v>
      </c>
      <c r="B18" s="199" t="s">
        <v>568</v>
      </c>
      <c r="C18" s="197">
        <v>326</v>
      </c>
      <c r="D18" s="195"/>
      <c r="E18" s="195"/>
    </row>
    <row r="19" spans="1:5" ht="51.75">
      <c r="A19" s="192">
        <v>2</v>
      </c>
      <c r="B19" s="193" t="s">
        <v>569</v>
      </c>
      <c r="C19" s="202">
        <f>C20+C21+C22+C23+C24+C25+C26+C27+C28+C29</f>
        <v>7564</v>
      </c>
      <c r="D19" s="195"/>
      <c r="E19" s="195"/>
    </row>
    <row r="20" spans="1:5" ht="17.25">
      <c r="A20" s="198" t="s">
        <v>318</v>
      </c>
      <c r="B20" s="196" t="s">
        <v>570</v>
      </c>
      <c r="C20" s="197">
        <v>715</v>
      </c>
      <c r="D20" s="195"/>
      <c r="E20" s="195"/>
    </row>
    <row r="21" spans="1:5" ht="17.25">
      <c r="A21" s="198" t="s">
        <v>320</v>
      </c>
      <c r="B21" s="196" t="s">
        <v>571</v>
      </c>
      <c r="C21" s="197">
        <v>280</v>
      </c>
      <c r="D21" s="195"/>
      <c r="E21" s="195"/>
    </row>
    <row r="22" spans="1:5" ht="17.25">
      <c r="A22" s="198" t="s">
        <v>572</v>
      </c>
      <c r="B22" s="196" t="s">
        <v>573</v>
      </c>
      <c r="C22" s="197">
        <v>119</v>
      </c>
      <c r="D22" s="195"/>
      <c r="E22" s="195"/>
    </row>
    <row r="23" spans="1:5" ht="17.25">
      <c r="A23" s="198" t="s">
        <v>574</v>
      </c>
      <c r="B23" s="196" t="s">
        <v>575</v>
      </c>
      <c r="C23" s="197">
        <v>1760</v>
      </c>
      <c r="D23" s="195"/>
      <c r="E23" s="195"/>
    </row>
    <row r="24" spans="1:5" ht="17.25">
      <c r="A24" s="198" t="s">
        <v>576</v>
      </c>
      <c r="B24" s="196" t="s">
        <v>577</v>
      </c>
      <c r="C24" s="197">
        <v>1495</v>
      </c>
      <c r="D24" s="195"/>
      <c r="E24" s="195"/>
    </row>
    <row r="25" spans="1:5" ht="33">
      <c r="A25" s="198" t="s">
        <v>578</v>
      </c>
      <c r="B25" s="196" t="s">
        <v>579</v>
      </c>
      <c r="C25" s="197">
        <v>410</v>
      </c>
      <c r="D25" s="195"/>
      <c r="E25" s="195"/>
    </row>
    <row r="26" spans="1:5" ht="17.25">
      <c r="A26" s="198" t="s">
        <v>580</v>
      </c>
      <c r="B26" s="196" t="s">
        <v>581</v>
      </c>
      <c r="C26" s="197">
        <v>445</v>
      </c>
      <c r="D26" s="195"/>
      <c r="E26" s="195"/>
    </row>
    <row r="27" spans="1:5" ht="17.25">
      <c r="A27" s="198" t="s">
        <v>582</v>
      </c>
      <c r="B27" s="196" t="s">
        <v>583</v>
      </c>
      <c r="C27" s="197">
        <v>90</v>
      </c>
      <c r="D27" s="195"/>
      <c r="E27" s="195"/>
    </row>
    <row r="28" spans="1:5" ht="33">
      <c r="A28" s="198" t="s">
        <v>584</v>
      </c>
      <c r="B28" s="196" t="s">
        <v>585</v>
      </c>
      <c r="C28" s="197">
        <v>500</v>
      </c>
      <c r="D28" s="195"/>
      <c r="E28" s="195"/>
    </row>
    <row r="29" spans="1:5" ht="33">
      <c r="A29" s="198" t="s">
        <v>586</v>
      </c>
      <c r="B29" s="196" t="s">
        <v>587</v>
      </c>
      <c r="C29" s="197">
        <v>1750</v>
      </c>
      <c r="D29" s="195"/>
      <c r="E29" s="195"/>
    </row>
    <row r="30" spans="1:5" ht="34.5">
      <c r="A30" s="192">
        <v>3</v>
      </c>
      <c r="B30" s="193" t="s">
        <v>317</v>
      </c>
      <c r="C30" s="202">
        <f>C31+C32+C33+C34</f>
        <v>1386</v>
      </c>
      <c r="D30" s="195"/>
      <c r="E30" s="195"/>
    </row>
    <row r="31" spans="1:5" ht="49.5">
      <c r="A31" s="198" t="s">
        <v>323</v>
      </c>
      <c r="B31" s="199" t="s">
        <v>588</v>
      </c>
      <c r="C31" s="197">
        <v>653</v>
      </c>
      <c r="D31" s="195"/>
      <c r="E31" s="195"/>
    </row>
    <row r="32" spans="1:5" ht="49.5">
      <c r="A32" s="198" t="s">
        <v>325</v>
      </c>
      <c r="B32" s="199" t="s">
        <v>589</v>
      </c>
      <c r="C32" s="197">
        <v>260</v>
      </c>
      <c r="D32" s="195"/>
      <c r="E32" s="195"/>
    </row>
    <row r="33" spans="1:5" ht="82.5">
      <c r="A33" s="198" t="s">
        <v>327</v>
      </c>
      <c r="B33" s="199" t="s">
        <v>590</v>
      </c>
      <c r="C33" s="197">
        <v>293</v>
      </c>
      <c r="D33" s="195"/>
      <c r="E33" s="195"/>
    </row>
    <row r="34" spans="1:5" ht="33">
      <c r="A34" s="198" t="s">
        <v>591</v>
      </c>
      <c r="B34" s="199" t="s">
        <v>592</v>
      </c>
      <c r="C34" s="197">
        <v>180</v>
      </c>
      <c r="D34" s="195"/>
      <c r="E34" s="195"/>
    </row>
    <row r="35" spans="1:5" ht="18" thickBot="1">
      <c r="A35" s="209"/>
      <c r="B35" s="209"/>
      <c r="C35" s="209"/>
      <c r="D35" s="209"/>
      <c r="E35" s="209"/>
    </row>
  </sheetData>
  <mergeCells count="7">
    <mergeCell ref="A3:E3"/>
    <mergeCell ref="A4:E4"/>
    <mergeCell ref="A5:E5"/>
    <mergeCell ref="A8:A9"/>
    <mergeCell ref="B8:B9"/>
    <mergeCell ref="C8:D8"/>
    <mergeCell ref="E8:E9"/>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15"/>
  <sheetViews>
    <sheetView workbookViewId="0" topLeftCell="A1">
      <selection activeCell="C18" sqref="C18"/>
    </sheetView>
  </sheetViews>
  <sheetFormatPr defaultColWidth="8.796875" defaultRowHeight="15"/>
  <cols>
    <col min="1" max="1" width="5.5" style="176" customWidth="1"/>
    <col min="2" max="2" width="34.59765625" style="176" customWidth="1"/>
    <col min="3" max="4" width="9.09765625" style="176" customWidth="1"/>
    <col min="5" max="5" width="10.09765625" style="176" customWidth="1"/>
    <col min="6" max="16384" width="8.8984375" style="176" customWidth="1"/>
  </cols>
  <sheetData>
    <row r="1" spans="3:5" ht="17.25">
      <c r="C1" s="497" t="s">
        <v>593</v>
      </c>
      <c r="D1" s="497"/>
      <c r="E1" s="497"/>
    </row>
    <row r="3" spans="1:5" ht="18.75">
      <c r="A3" s="498" t="s">
        <v>71</v>
      </c>
      <c r="B3" s="498"/>
      <c r="C3" s="498"/>
      <c r="D3" s="498"/>
      <c r="E3" s="498"/>
    </row>
    <row r="4" spans="1:5" ht="18.75">
      <c r="A4" s="483" t="s">
        <v>333</v>
      </c>
      <c r="B4" s="483"/>
      <c r="C4" s="483"/>
      <c r="D4" s="483"/>
      <c r="E4" s="483"/>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324">
        <f>C12</f>
        <v>150</v>
      </c>
      <c r="D11" s="189"/>
      <c r="E11" s="189"/>
    </row>
    <row r="12" spans="1:5" ht="33">
      <c r="A12" s="325">
        <v>1</v>
      </c>
      <c r="B12" s="211" t="s">
        <v>334</v>
      </c>
      <c r="C12" s="326">
        <f>C13</f>
        <v>150</v>
      </c>
      <c r="D12" s="195"/>
      <c r="E12" s="195"/>
    </row>
    <row r="13" spans="1:5" ht="33.75">
      <c r="A13" s="195"/>
      <c r="B13" s="226" t="s">
        <v>594</v>
      </c>
      <c r="C13" s="327">
        <v>150</v>
      </c>
      <c r="D13" s="195"/>
      <c r="E13" s="195"/>
    </row>
    <row r="14" spans="1:5" ht="17.25">
      <c r="A14" s="195"/>
      <c r="B14" s="195"/>
      <c r="C14" s="195"/>
      <c r="D14" s="195"/>
      <c r="E14" s="195"/>
    </row>
    <row r="15" spans="1:5" ht="18" thickBot="1">
      <c r="A15" s="228"/>
      <c r="B15" s="228"/>
      <c r="C15" s="228"/>
      <c r="D15" s="228"/>
      <c r="E15" s="228"/>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29"/>
  <sheetViews>
    <sheetView workbookViewId="0" topLeftCell="A16">
      <selection activeCell="G7" sqref="G7"/>
    </sheetView>
  </sheetViews>
  <sheetFormatPr defaultColWidth="8.796875" defaultRowHeight="15"/>
  <cols>
    <col min="1" max="1" width="5.5" style="5" customWidth="1"/>
    <col min="2" max="2" width="42.09765625" style="5" customWidth="1"/>
    <col min="3" max="3" width="11.3984375" style="5" customWidth="1"/>
    <col min="4" max="4" width="11.69921875" style="5" customWidth="1"/>
    <col min="5" max="5" width="8.8984375" style="5" customWidth="1"/>
    <col min="6" max="6" width="0" style="5" hidden="1" customWidth="1"/>
    <col min="7" max="16384" width="8.8984375" style="5" customWidth="1"/>
  </cols>
  <sheetData>
    <row r="1" spans="2:4" ht="18.75">
      <c r="B1" s="358"/>
      <c r="D1" s="18" t="s">
        <v>667</v>
      </c>
    </row>
    <row r="2" spans="1:4" s="382" customFormat="1" ht="18.75">
      <c r="A2" s="516" t="s">
        <v>71</v>
      </c>
      <c r="B2" s="516"/>
      <c r="C2" s="516"/>
      <c r="D2" s="516"/>
    </row>
    <row r="3" spans="1:4" ht="19.5" customHeight="1">
      <c r="A3" s="517" t="s">
        <v>668</v>
      </c>
      <c r="B3" s="517"/>
      <c r="C3" s="517"/>
      <c r="D3" s="517"/>
    </row>
    <row r="4" spans="1:4" ht="19.5" customHeight="1">
      <c r="A4" s="515" t="str">
        <f>'[9]HUYEN'!A5</f>
        <v>(Ban hành kèm Quyết định số 67/2009/QĐ-UBND ngày 08/12/2009 của UBND tỉnh)</v>
      </c>
      <c r="B4" s="515"/>
      <c r="C4" s="515"/>
      <c r="D4" s="515"/>
    </row>
    <row r="5" spans="1:4" ht="19.5" customHeight="1">
      <c r="A5" s="383"/>
      <c r="B5" s="383"/>
      <c r="C5" s="383"/>
      <c r="D5" s="383"/>
    </row>
    <row r="6" ht="19.5" thickBot="1"/>
    <row r="7" spans="1:4" s="382" customFormat="1" ht="38.25" thickBot="1">
      <c r="A7" s="415" t="s">
        <v>0</v>
      </c>
      <c r="B7" s="415" t="s">
        <v>621</v>
      </c>
      <c r="C7" s="415" t="s">
        <v>5</v>
      </c>
      <c r="D7" s="433" t="s">
        <v>62</v>
      </c>
    </row>
    <row r="8" spans="1:4" ht="18.75">
      <c r="A8" s="434"/>
      <c r="B8" s="434"/>
      <c r="C8" s="434"/>
      <c r="D8" s="435"/>
    </row>
    <row r="9" spans="1:4" s="248" customFormat="1" ht="18.75">
      <c r="A9" s="363" t="s">
        <v>6</v>
      </c>
      <c r="B9" s="436" t="s">
        <v>669</v>
      </c>
      <c r="C9" s="363" t="s">
        <v>670</v>
      </c>
      <c r="D9" s="437">
        <v>3500</v>
      </c>
    </row>
    <row r="10" spans="1:4" s="248" customFormat="1" ht="18.75">
      <c r="A10" s="368">
        <v>1</v>
      </c>
      <c r="B10" s="438" t="s">
        <v>671</v>
      </c>
      <c r="C10" s="58" t="s">
        <v>627</v>
      </c>
      <c r="D10" s="366">
        <v>270</v>
      </c>
    </row>
    <row r="11" spans="1:4" s="248" customFormat="1" ht="18.75">
      <c r="A11" s="368">
        <v>2</v>
      </c>
      <c r="B11" s="439" t="s">
        <v>672</v>
      </c>
      <c r="C11" s="58" t="s">
        <v>627</v>
      </c>
      <c r="D11" s="366">
        <v>230</v>
      </c>
    </row>
    <row r="12" spans="1:4" s="248" customFormat="1" ht="18.75">
      <c r="A12" s="368">
        <v>3</v>
      </c>
      <c r="B12" s="439" t="s">
        <v>673</v>
      </c>
      <c r="C12" s="58" t="s">
        <v>627</v>
      </c>
      <c r="D12" s="440">
        <v>249.99999000000003</v>
      </c>
    </row>
    <row r="13" spans="1:4" s="248" customFormat="1" ht="18.75">
      <c r="A13" s="368">
        <v>4</v>
      </c>
      <c r="B13" s="438" t="s">
        <v>674</v>
      </c>
      <c r="C13" s="58" t="s">
        <v>627</v>
      </c>
      <c r="D13" s="366">
        <v>270</v>
      </c>
    </row>
    <row r="14" spans="1:4" s="248" customFormat="1" ht="18.75">
      <c r="A14" s="368">
        <v>5</v>
      </c>
      <c r="B14" s="438" t="s">
        <v>675</v>
      </c>
      <c r="C14" s="58" t="s">
        <v>627</v>
      </c>
      <c r="D14" s="440">
        <v>249.99999000000003</v>
      </c>
    </row>
    <row r="15" spans="1:4" s="248" customFormat="1" ht="18.75">
      <c r="A15" s="368">
        <v>6</v>
      </c>
      <c r="B15" s="438" t="s">
        <v>676</v>
      </c>
      <c r="C15" s="58" t="s">
        <v>627</v>
      </c>
      <c r="D15" s="366">
        <v>230</v>
      </c>
    </row>
    <row r="16" spans="1:4" s="248" customFormat="1" ht="18.75">
      <c r="A16" s="368">
        <v>7</v>
      </c>
      <c r="B16" s="439" t="s">
        <v>677</v>
      </c>
      <c r="C16" s="58" t="s">
        <v>627</v>
      </c>
      <c r="D16" s="366">
        <v>230</v>
      </c>
    </row>
    <row r="17" spans="1:4" s="248" customFormat="1" ht="18.75">
      <c r="A17" s="368">
        <v>8</v>
      </c>
      <c r="B17" s="439" t="s">
        <v>678</v>
      </c>
      <c r="C17" s="58" t="s">
        <v>627</v>
      </c>
      <c r="D17" s="366">
        <v>270</v>
      </c>
    </row>
    <row r="18" spans="1:4" s="248" customFormat="1" ht="18.75">
      <c r="A18" s="368">
        <v>9</v>
      </c>
      <c r="B18" s="439" t="s">
        <v>679</v>
      </c>
      <c r="C18" s="58" t="s">
        <v>627</v>
      </c>
      <c r="D18" s="366">
        <v>220</v>
      </c>
    </row>
    <row r="19" spans="1:4" s="248" customFormat="1" ht="18.75">
      <c r="A19" s="368">
        <v>10</v>
      </c>
      <c r="B19" s="439" t="s">
        <v>680</v>
      </c>
      <c r="C19" s="58" t="s">
        <v>627</v>
      </c>
      <c r="D19" s="366">
        <v>270</v>
      </c>
    </row>
    <row r="20" spans="1:4" s="248" customFormat="1" ht="18.75">
      <c r="A20" s="368">
        <v>11</v>
      </c>
      <c r="B20" s="439" t="s">
        <v>681</v>
      </c>
      <c r="C20" s="58" t="s">
        <v>627</v>
      </c>
      <c r="D20" s="440">
        <v>249.99999000000003</v>
      </c>
    </row>
    <row r="21" spans="1:4" s="248" customFormat="1" ht="18.75">
      <c r="A21" s="368">
        <v>12</v>
      </c>
      <c r="B21" s="439" t="s">
        <v>682</v>
      </c>
      <c r="C21" s="58" t="s">
        <v>627</v>
      </c>
      <c r="D21" s="366">
        <v>220</v>
      </c>
    </row>
    <row r="22" spans="1:4" s="248" customFormat="1" ht="18.75">
      <c r="A22" s="368">
        <v>13</v>
      </c>
      <c r="B22" s="439" t="s">
        <v>683</v>
      </c>
      <c r="C22" s="58" t="s">
        <v>627</v>
      </c>
      <c r="D22" s="366">
        <v>270</v>
      </c>
    </row>
    <row r="23" spans="1:4" s="248" customFormat="1" ht="18.75">
      <c r="A23" s="368">
        <v>14</v>
      </c>
      <c r="B23" s="441" t="s">
        <v>684</v>
      </c>
      <c r="C23" s="58" t="s">
        <v>627</v>
      </c>
      <c r="D23" s="366">
        <v>270</v>
      </c>
    </row>
    <row r="24" spans="1:7" ht="18.75">
      <c r="A24" s="363" t="s">
        <v>9</v>
      </c>
      <c r="B24" s="436" t="s">
        <v>685</v>
      </c>
      <c r="C24" s="363" t="s">
        <v>686</v>
      </c>
      <c r="D24" s="442">
        <v>30000</v>
      </c>
      <c r="E24" s="248"/>
      <c r="F24" s="248"/>
      <c r="G24" s="248"/>
    </row>
    <row r="25" spans="1:5" ht="18.75">
      <c r="A25" s="363"/>
      <c r="B25" s="372" t="s">
        <v>687</v>
      </c>
      <c r="C25" s="368"/>
      <c r="D25" s="443">
        <v>8000</v>
      </c>
      <c r="E25" s="248"/>
    </row>
    <row r="26" spans="1:7" s="248" customFormat="1" ht="18.75">
      <c r="A26" s="363" t="s">
        <v>32</v>
      </c>
      <c r="B26" s="436" t="s">
        <v>688</v>
      </c>
      <c r="C26" s="368" t="s">
        <v>39</v>
      </c>
      <c r="D26" s="442">
        <v>50</v>
      </c>
      <c r="E26" s="248"/>
      <c r="F26" s="248" t="s">
        <v>689</v>
      </c>
      <c r="G26" s="248"/>
    </row>
    <row r="27" spans="1:7" ht="18.75">
      <c r="A27" s="368"/>
      <c r="B27" s="373" t="s">
        <v>690</v>
      </c>
      <c r="C27" s="444" t="s">
        <v>39</v>
      </c>
      <c r="D27" s="445">
        <v>30</v>
      </c>
      <c r="E27" s="5"/>
      <c r="F27" s="5" t="s">
        <v>691</v>
      </c>
      <c r="G27" s="5"/>
    </row>
    <row r="28" spans="1:4" s="423" customFormat="1" ht="37.5">
      <c r="A28" s="446" t="s">
        <v>692</v>
      </c>
      <c r="B28" s="447" t="s">
        <v>693</v>
      </c>
      <c r="C28" s="448" t="s">
        <v>39</v>
      </c>
      <c r="D28" s="449">
        <v>8.4</v>
      </c>
    </row>
    <row r="29" spans="1:4" ht="19.5" thickBot="1">
      <c r="A29" s="450"/>
      <c r="B29" s="450"/>
      <c r="C29" s="450"/>
      <c r="D29" s="450"/>
    </row>
  </sheetData>
  <mergeCells count="3">
    <mergeCell ref="A2:D2"/>
    <mergeCell ref="A3:D3"/>
    <mergeCell ref="A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
  <sheetViews>
    <sheetView zoomScale="75" zoomScaleNormal="75" workbookViewId="0" topLeftCell="A1">
      <selection activeCell="D18" sqref="D18"/>
    </sheetView>
  </sheetViews>
  <sheetFormatPr defaultColWidth="8.796875" defaultRowHeight="15"/>
  <cols>
    <col min="1" max="1" width="6.09765625" style="8" customWidth="1"/>
    <col min="2" max="2" width="31.09765625" style="8" customWidth="1"/>
    <col min="3" max="3" width="20.09765625" style="8" customWidth="1"/>
    <col min="4" max="4" width="17.09765625" style="8" customWidth="1"/>
    <col min="5" max="16384" width="8" style="8" customWidth="1"/>
  </cols>
  <sheetData>
    <row r="1" spans="2:4" ht="15.75" customHeight="1">
      <c r="B1" s="19"/>
      <c r="C1" s="19"/>
      <c r="D1" s="18" t="s">
        <v>35</v>
      </c>
    </row>
    <row r="2" spans="1:4" ht="15.75" customHeight="1">
      <c r="A2" s="7"/>
      <c r="B2" s="7"/>
      <c r="C2" s="7"/>
      <c r="D2" s="7"/>
    </row>
    <row r="3" spans="1:4" ht="15.75" customHeight="1">
      <c r="A3" s="488" t="str">
        <f>'01'!A3</f>
        <v>KẾ HOẠCH 2010</v>
      </c>
      <c r="B3" s="488"/>
      <c r="C3" s="488"/>
      <c r="D3" s="488"/>
    </row>
    <row r="4" spans="1:4" ht="21.75">
      <c r="A4" s="487" t="s">
        <v>69</v>
      </c>
      <c r="B4" s="487"/>
      <c r="C4" s="487"/>
      <c r="D4" s="487"/>
    </row>
    <row r="5" spans="1:4" ht="18.75">
      <c r="A5" s="489" t="str">
        <f>'01'!A5</f>
        <v>(Ban hành kèm Quyết định số 67/2009/QĐ-UBND ngày 08/12/2009 của UBND tỉnh)</v>
      </c>
      <c r="B5" s="489"/>
      <c r="C5" s="489"/>
      <c r="D5" s="489"/>
    </row>
    <row r="7" spans="2:4" ht="20.25" thickBot="1">
      <c r="B7" s="9"/>
      <c r="D7" s="81" t="s">
        <v>29</v>
      </c>
    </row>
    <row r="8" spans="1:4" ht="18.75">
      <c r="A8" s="76" t="s">
        <v>0</v>
      </c>
      <c r="B8" s="77" t="s">
        <v>2</v>
      </c>
      <c r="C8" s="77" t="s">
        <v>62</v>
      </c>
      <c r="D8" s="78" t="s">
        <v>3</v>
      </c>
    </row>
    <row r="9" spans="1:4" ht="18.75">
      <c r="A9" s="64"/>
      <c r="B9" s="89" t="s">
        <v>34</v>
      </c>
      <c r="C9" s="90">
        <f>SUM(C10:C13)</f>
        <v>7670</v>
      </c>
      <c r="D9" s="65"/>
    </row>
    <row r="10" spans="1:4" ht="18.75">
      <c r="A10" s="32">
        <v>1</v>
      </c>
      <c r="B10" s="33" t="s">
        <v>42</v>
      </c>
      <c r="C10" s="51">
        <v>570</v>
      </c>
      <c r="D10" s="34"/>
    </row>
    <row r="11" spans="1:4" ht="18.75">
      <c r="A11" s="32">
        <v>2</v>
      </c>
      <c r="B11" s="33" t="s">
        <v>43</v>
      </c>
      <c r="C11" s="51">
        <v>700</v>
      </c>
      <c r="D11" s="34"/>
    </row>
    <row r="12" spans="1:4" ht="18.75">
      <c r="A12" s="32">
        <v>3</v>
      </c>
      <c r="B12" s="33" t="s">
        <v>40</v>
      </c>
      <c r="C12" s="51">
        <v>3300</v>
      </c>
      <c r="D12" s="34"/>
    </row>
    <row r="13" spans="1:4" ht="18.75">
      <c r="A13" s="32">
        <v>4</v>
      </c>
      <c r="B13" s="33" t="s">
        <v>41</v>
      </c>
      <c r="C13" s="51">
        <v>3100</v>
      </c>
      <c r="D13" s="34"/>
    </row>
    <row r="14" spans="1:4" ht="19.5" thickBot="1">
      <c r="A14" s="35"/>
      <c r="B14" s="111"/>
      <c r="C14" s="38"/>
      <c r="D14" s="37"/>
    </row>
    <row r="15" spans="1:2" ht="18.75">
      <c r="A15" s="10"/>
      <c r="B15" s="10"/>
    </row>
  </sheetData>
  <mergeCells count="3">
    <mergeCell ref="A4:D4"/>
    <mergeCell ref="A3:D3"/>
    <mergeCell ref="A5:D5"/>
  </mergeCells>
  <printOptions horizontalCentered="1"/>
  <pageMargins left="0.75" right="0.25" top="0.75" bottom="0.75" header="0" footer="0"/>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E15"/>
  <sheetViews>
    <sheetView workbookViewId="0" topLeftCell="A1">
      <selection activeCell="E11" sqref="E11"/>
    </sheetView>
  </sheetViews>
  <sheetFormatPr defaultColWidth="8.796875" defaultRowHeight="15"/>
  <cols>
    <col min="1" max="1" width="8.8984375" style="123" customWidth="1"/>
    <col min="2" max="2" width="29.8984375" style="123" bestFit="1" customWidth="1"/>
    <col min="3" max="4" width="8.8984375" style="123"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768</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8">
        <v>1</v>
      </c>
      <c r="B8" s="148">
        <v>2</v>
      </c>
      <c r="C8" s="148">
        <v>3</v>
      </c>
      <c r="D8" s="148">
        <v>4</v>
      </c>
      <c r="E8" s="148">
        <v>5</v>
      </c>
    </row>
    <row r="9" spans="1:5" ht="15.75">
      <c r="A9" s="148"/>
      <c r="B9" s="148" t="s">
        <v>79</v>
      </c>
      <c r="C9" s="148"/>
      <c r="D9" s="153" t="s">
        <v>774</v>
      </c>
      <c r="E9" s="148"/>
    </row>
    <row r="10" spans="1:5" ht="15.75">
      <c r="A10" s="148"/>
      <c r="B10" s="148" t="s">
        <v>769</v>
      </c>
      <c r="C10" s="148"/>
      <c r="D10" s="153" t="s">
        <v>235</v>
      </c>
      <c r="E10" s="148"/>
    </row>
    <row r="11" spans="1:5" ht="15.75">
      <c r="A11" s="140">
        <v>1</v>
      </c>
      <c r="B11" s="473" t="s">
        <v>770</v>
      </c>
      <c r="C11" s="140" t="s">
        <v>136</v>
      </c>
      <c r="D11" s="144" t="s">
        <v>521</v>
      </c>
      <c r="E11" s="471" t="s">
        <v>337</v>
      </c>
    </row>
    <row r="12" spans="1:5" ht="15.75">
      <c r="A12" s="140">
        <v>2</v>
      </c>
      <c r="B12" s="142" t="s">
        <v>771</v>
      </c>
      <c r="C12" s="140" t="s">
        <v>456</v>
      </c>
      <c r="D12" s="144" t="s">
        <v>521</v>
      </c>
      <c r="E12" s="142"/>
    </row>
    <row r="13" spans="1:5" ht="15.75">
      <c r="A13" s="140">
        <v>3</v>
      </c>
      <c r="B13" s="142" t="s">
        <v>772</v>
      </c>
      <c r="C13" s="140" t="s">
        <v>120</v>
      </c>
      <c r="D13" s="144" t="s">
        <v>521</v>
      </c>
      <c r="E13" s="142"/>
    </row>
    <row r="14" spans="1:5" ht="15.75">
      <c r="A14" s="142"/>
      <c r="B14" s="160" t="s">
        <v>237</v>
      </c>
      <c r="C14" s="142"/>
      <c r="D14" s="153" t="s">
        <v>235</v>
      </c>
      <c r="E14" s="142"/>
    </row>
    <row r="15" spans="1:5" ht="15.75">
      <c r="A15" s="140">
        <v>1</v>
      </c>
      <c r="B15" s="142" t="s">
        <v>773</v>
      </c>
      <c r="C15" s="142"/>
      <c r="D15" s="144" t="s">
        <v>235</v>
      </c>
      <c r="E15" s="142"/>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E39"/>
  <sheetViews>
    <sheetView workbookViewId="0" topLeftCell="A28">
      <selection activeCell="G10" sqref="G10"/>
    </sheetView>
  </sheetViews>
  <sheetFormatPr defaultColWidth="8.796875" defaultRowHeight="15"/>
  <cols>
    <col min="1" max="1" width="5.8984375" style="328" customWidth="1"/>
    <col min="2" max="2" width="29.19921875" style="328" customWidth="1"/>
    <col min="3" max="3" width="10.8984375" style="328" customWidth="1"/>
    <col min="4" max="4" width="9.3984375" style="328" customWidth="1"/>
    <col min="5" max="5" width="12.5" style="328" customWidth="1"/>
    <col min="6" max="16384" width="8.8984375" style="328" customWidth="1"/>
  </cols>
  <sheetData>
    <row r="1" spans="3:5" ht="16.5">
      <c r="C1" s="518" t="s">
        <v>595</v>
      </c>
      <c r="D1" s="518"/>
      <c r="E1" s="518"/>
    </row>
    <row r="3" spans="1:5" ht="18.75">
      <c r="A3" s="498" t="s">
        <v>71</v>
      </c>
      <c r="B3" s="498"/>
      <c r="C3" s="498"/>
      <c r="D3" s="498"/>
      <c r="E3" s="498"/>
    </row>
    <row r="4" spans="1:5" ht="18.75">
      <c r="A4" s="483" t="s">
        <v>333</v>
      </c>
      <c r="B4" s="483"/>
      <c r="C4" s="483"/>
      <c r="D4" s="483"/>
      <c r="E4" s="483"/>
    </row>
    <row r="5" spans="1:5" ht="15.75">
      <c r="A5" s="499" t="s">
        <v>311</v>
      </c>
      <c r="B5" s="499"/>
      <c r="C5" s="499"/>
      <c r="D5" s="499"/>
      <c r="E5" s="499"/>
    </row>
    <row r="6" spans="1:5" ht="15.75">
      <c r="A6" s="177"/>
      <c r="B6" s="178"/>
      <c r="C6" s="179"/>
      <c r="D6" s="180"/>
      <c r="E6" s="180"/>
    </row>
    <row r="7" spans="1:5" ht="18" thickBot="1">
      <c r="A7" s="329"/>
      <c r="B7" s="330"/>
      <c r="C7" s="331"/>
      <c r="D7" s="332"/>
      <c r="E7" s="333" t="s">
        <v>312</v>
      </c>
    </row>
    <row r="8" spans="1:5" ht="17.25" thickBot="1">
      <c r="A8" s="500" t="s">
        <v>0</v>
      </c>
      <c r="B8" s="502" t="s">
        <v>313</v>
      </c>
      <c r="C8" s="504" t="s">
        <v>62</v>
      </c>
      <c r="D8" s="505"/>
      <c r="E8" s="506" t="s">
        <v>3</v>
      </c>
    </row>
    <row r="9" spans="1:5" ht="50.25" thickBot="1">
      <c r="A9" s="501"/>
      <c r="B9" s="503"/>
      <c r="C9" s="185" t="s">
        <v>314</v>
      </c>
      <c r="D9" s="185" t="s">
        <v>315</v>
      </c>
      <c r="E9" s="507"/>
    </row>
    <row r="10" spans="1:5" ht="17.25" thickBot="1">
      <c r="A10" s="187">
        <v>1</v>
      </c>
      <c r="B10" s="188">
        <v>2</v>
      </c>
      <c r="C10" s="188">
        <v>3</v>
      </c>
      <c r="D10" s="188">
        <v>4</v>
      </c>
      <c r="E10" s="188">
        <v>5</v>
      </c>
    </row>
    <row r="11" spans="1:5" ht="16.5">
      <c r="A11" s="189"/>
      <c r="B11" s="314" t="s">
        <v>34</v>
      </c>
      <c r="C11" s="191">
        <f>C13+C14+C15+C18+C28+C29+C30</f>
        <v>22010</v>
      </c>
      <c r="D11" s="189"/>
      <c r="E11" s="189"/>
    </row>
    <row r="12" spans="1:5" ht="33">
      <c r="A12" s="334">
        <v>1</v>
      </c>
      <c r="B12" s="335" t="s">
        <v>596</v>
      </c>
      <c r="C12" s="336"/>
      <c r="D12" s="337"/>
      <c r="E12" s="337"/>
    </row>
    <row r="13" spans="1:5" ht="16.5">
      <c r="A13" s="225" t="s">
        <v>541</v>
      </c>
      <c r="B13" s="196" t="s">
        <v>597</v>
      </c>
      <c r="C13" s="197">
        <v>500</v>
      </c>
      <c r="D13" s="197"/>
      <c r="E13" s="195"/>
    </row>
    <row r="14" spans="1:5" ht="33">
      <c r="A14" s="225" t="s">
        <v>543</v>
      </c>
      <c r="B14" s="226" t="s">
        <v>598</v>
      </c>
      <c r="C14" s="195">
        <v>138</v>
      </c>
      <c r="D14" s="195"/>
      <c r="E14" s="195"/>
    </row>
    <row r="15" spans="1:5" ht="16.5">
      <c r="A15" s="225" t="s">
        <v>545</v>
      </c>
      <c r="B15" s="196" t="s">
        <v>599</v>
      </c>
      <c r="C15" s="197">
        <v>400</v>
      </c>
      <c r="D15" s="195"/>
      <c r="E15" s="195"/>
    </row>
    <row r="16" spans="1:5" ht="16.5">
      <c r="A16" s="225" t="s">
        <v>550</v>
      </c>
      <c r="B16" s="196" t="s">
        <v>600</v>
      </c>
      <c r="C16" s="197">
        <v>200</v>
      </c>
      <c r="D16" s="195"/>
      <c r="E16" s="195"/>
    </row>
    <row r="17" spans="1:5" ht="33">
      <c r="A17" s="220">
        <v>2</v>
      </c>
      <c r="B17" s="338" t="s">
        <v>601</v>
      </c>
      <c r="C17" s="197"/>
      <c r="D17" s="195"/>
      <c r="E17" s="195"/>
    </row>
    <row r="18" spans="1:5" ht="33">
      <c r="A18" s="225" t="s">
        <v>318</v>
      </c>
      <c r="B18" s="204" t="s">
        <v>602</v>
      </c>
      <c r="C18" s="197">
        <f>C19+C21+C23+C24+C26</f>
        <v>19000</v>
      </c>
      <c r="D18" s="195"/>
      <c r="E18" s="195"/>
    </row>
    <row r="19" spans="1:5" ht="33">
      <c r="A19" s="225" t="s">
        <v>603</v>
      </c>
      <c r="B19" s="204" t="s">
        <v>604</v>
      </c>
      <c r="C19" s="197">
        <v>6000</v>
      </c>
      <c r="D19" s="195"/>
      <c r="E19" s="195"/>
    </row>
    <row r="20" spans="1:5" ht="16.5">
      <c r="A20" s="225"/>
      <c r="B20" s="339" t="s">
        <v>605</v>
      </c>
      <c r="C20" s="321">
        <v>3000</v>
      </c>
      <c r="D20" s="195"/>
      <c r="E20" s="195"/>
    </row>
    <row r="21" spans="1:5" ht="33">
      <c r="A21" s="225" t="s">
        <v>606</v>
      </c>
      <c r="B21" s="204" t="s">
        <v>607</v>
      </c>
      <c r="C21" s="197">
        <v>5000</v>
      </c>
      <c r="D21" s="195"/>
      <c r="E21" s="195"/>
    </row>
    <row r="22" spans="1:5" ht="16.5">
      <c r="A22" s="225"/>
      <c r="B22" s="339" t="s">
        <v>605</v>
      </c>
      <c r="C22" s="321">
        <v>3000</v>
      </c>
      <c r="D22" s="195"/>
      <c r="E22" s="195"/>
    </row>
    <row r="23" spans="1:5" ht="33">
      <c r="A23" s="225" t="s">
        <v>608</v>
      </c>
      <c r="B23" s="204" t="s">
        <v>609</v>
      </c>
      <c r="C23" s="197">
        <v>2000</v>
      </c>
      <c r="D23" s="195"/>
      <c r="E23" s="195"/>
    </row>
    <row r="24" spans="1:5" ht="33">
      <c r="A24" s="225" t="s">
        <v>610</v>
      </c>
      <c r="B24" s="204" t="s">
        <v>611</v>
      </c>
      <c r="C24" s="197">
        <v>3000</v>
      </c>
      <c r="D24" s="195"/>
      <c r="E24" s="195"/>
    </row>
    <row r="25" spans="1:5" ht="16.5">
      <c r="A25" s="225"/>
      <c r="B25" s="339" t="s">
        <v>605</v>
      </c>
      <c r="C25" s="321">
        <v>2000</v>
      </c>
      <c r="D25" s="195"/>
      <c r="E25" s="195"/>
    </row>
    <row r="26" spans="1:5" ht="33">
      <c r="A26" s="225" t="s">
        <v>612</v>
      </c>
      <c r="B26" s="204" t="s">
        <v>613</v>
      </c>
      <c r="C26" s="197">
        <v>3000</v>
      </c>
      <c r="D26" s="195"/>
      <c r="E26" s="195"/>
    </row>
    <row r="27" spans="1:5" ht="16.5">
      <c r="A27" s="225"/>
      <c r="B27" s="339" t="s">
        <v>605</v>
      </c>
      <c r="C27" s="321">
        <v>2000</v>
      </c>
      <c r="D27" s="195"/>
      <c r="E27" s="195"/>
    </row>
    <row r="28" spans="1:5" ht="49.5">
      <c r="A28" s="225" t="s">
        <v>320</v>
      </c>
      <c r="B28" s="204" t="s">
        <v>614</v>
      </c>
      <c r="C28" s="197">
        <v>1500</v>
      </c>
      <c r="D28" s="195"/>
      <c r="E28" s="195"/>
    </row>
    <row r="29" spans="1:5" ht="16.5">
      <c r="A29" s="340" t="s">
        <v>572</v>
      </c>
      <c r="B29" s="204" t="s">
        <v>615</v>
      </c>
      <c r="C29" s="197">
        <v>80</v>
      </c>
      <c r="D29" s="208"/>
      <c r="E29" s="208"/>
    </row>
    <row r="30" spans="1:5" ht="33">
      <c r="A30" s="213">
        <v>3</v>
      </c>
      <c r="B30" s="341" t="s">
        <v>616</v>
      </c>
      <c r="C30" s="342">
        <f>C31+C32+C33+C34</f>
        <v>392</v>
      </c>
      <c r="D30" s="208"/>
      <c r="E30" s="208"/>
    </row>
    <row r="31" spans="1:5" ht="33">
      <c r="A31" s="343" t="s">
        <v>323</v>
      </c>
      <c r="B31" s="204" t="s">
        <v>617</v>
      </c>
      <c r="C31" s="197">
        <v>100</v>
      </c>
      <c r="D31" s="208"/>
      <c r="E31" s="208"/>
    </row>
    <row r="32" spans="1:5" ht="49.5">
      <c r="A32" s="343" t="s">
        <v>325</v>
      </c>
      <c r="B32" s="204" t="s">
        <v>618</v>
      </c>
      <c r="C32" s="197">
        <v>210</v>
      </c>
      <c r="D32" s="208"/>
      <c r="E32" s="208"/>
    </row>
    <row r="33" spans="1:5" ht="33">
      <c r="A33" s="343" t="s">
        <v>591</v>
      </c>
      <c r="B33" s="204" t="s">
        <v>619</v>
      </c>
      <c r="C33" s="197">
        <v>40</v>
      </c>
      <c r="D33" s="208"/>
      <c r="E33" s="208"/>
    </row>
    <row r="34" spans="1:5" ht="16.5">
      <c r="A34" s="343" t="s">
        <v>327</v>
      </c>
      <c r="B34" s="204" t="s">
        <v>600</v>
      </c>
      <c r="C34" s="197">
        <v>42</v>
      </c>
      <c r="D34" s="208"/>
      <c r="E34" s="208"/>
    </row>
    <row r="35" spans="1:5" ht="16.5">
      <c r="A35" s="344"/>
      <c r="B35" s="320"/>
      <c r="C35" s="321"/>
      <c r="D35" s="345"/>
      <c r="E35" s="345"/>
    </row>
    <row r="36" spans="1:5" ht="17.25" thickBot="1">
      <c r="A36" s="346"/>
      <c r="B36" s="347"/>
      <c r="C36" s="348"/>
      <c r="D36" s="323"/>
      <c r="E36" s="323"/>
    </row>
    <row r="37" spans="1:5" ht="16.5">
      <c r="A37" s="349"/>
      <c r="B37" s="350"/>
      <c r="C37" s="351"/>
      <c r="D37" s="352"/>
      <c r="E37" s="352"/>
    </row>
    <row r="38" spans="1:5" ht="16.5">
      <c r="A38" s="353"/>
      <c r="B38" s="354"/>
      <c r="C38" s="355"/>
      <c r="D38" s="356"/>
      <c r="E38" s="356"/>
    </row>
    <row r="39" spans="1:5" ht="15">
      <c r="A39" s="356"/>
      <c r="B39" s="356"/>
      <c r="C39" s="356"/>
      <c r="D39" s="356"/>
      <c r="E39" s="356"/>
    </row>
  </sheetData>
  <mergeCells count="8">
    <mergeCell ref="A8:A9"/>
    <mergeCell ref="B8:B9"/>
    <mergeCell ref="C8:D8"/>
    <mergeCell ref="E8:E9"/>
    <mergeCell ref="C1:E1"/>
    <mergeCell ref="A3:E3"/>
    <mergeCell ref="A4:E4"/>
    <mergeCell ref="A5:E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E11"/>
  <sheetViews>
    <sheetView workbookViewId="0" topLeftCell="A1">
      <selection activeCell="B12" sqref="B12"/>
    </sheetView>
  </sheetViews>
  <sheetFormatPr defaultColWidth="8.796875" defaultRowHeight="15"/>
  <cols>
    <col min="1" max="1" width="8.8984375" style="123" customWidth="1"/>
    <col min="2" max="2" width="29.8984375" style="123" bestFit="1" customWidth="1"/>
    <col min="3" max="4" width="8.8984375" style="123"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766</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8">
        <v>1</v>
      </c>
      <c r="B8" s="148">
        <v>2</v>
      </c>
      <c r="C8" s="148">
        <v>3</v>
      </c>
      <c r="D8" s="148">
        <v>4</v>
      </c>
      <c r="E8" s="148">
        <v>5</v>
      </c>
    </row>
    <row r="9" spans="1:5" ht="15.75">
      <c r="A9" s="148"/>
      <c r="B9" s="148" t="s">
        <v>79</v>
      </c>
      <c r="C9" s="148"/>
      <c r="D9" s="148" t="s">
        <v>107</v>
      </c>
      <c r="E9" s="148"/>
    </row>
    <row r="10" spans="1:5" ht="15.75">
      <c r="A10" s="148"/>
      <c r="B10" s="148" t="s">
        <v>735</v>
      </c>
      <c r="C10" s="148"/>
      <c r="D10" s="148" t="s">
        <v>107</v>
      </c>
      <c r="E10" s="148"/>
    </row>
    <row r="11" spans="1:5" ht="15.75">
      <c r="A11" s="148"/>
      <c r="B11" s="151" t="s">
        <v>904</v>
      </c>
      <c r="C11" s="140" t="s">
        <v>767</v>
      </c>
      <c r="D11" s="140" t="s">
        <v>107</v>
      </c>
      <c r="E11" s="471"/>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D17"/>
  <sheetViews>
    <sheetView workbookViewId="0" topLeftCell="A1">
      <selection activeCell="F11" sqref="F11"/>
    </sheetView>
  </sheetViews>
  <sheetFormatPr defaultColWidth="8.796875" defaultRowHeight="15"/>
  <cols>
    <col min="1" max="1" width="4.69921875" style="5" customWidth="1"/>
    <col min="2" max="2" width="47.69921875" style="5" customWidth="1"/>
    <col min="3" max="3" width="10.5" style="5" customWidth="1"/>
    <col min="4" max="16384" width="8.8984375" style="5" customWidth="1"/>
  </cols>
  <sheetData>
    <row r="1" spans="3:4" ht="18.75">
      <c r="C1" s="18"/>
      <c r="D1" s="18" t="s">
        <v>658</v>
      </c>
    </row>
    <row r="2" spans="2:4" ht="18.75">
      <c r="B2" s="414"/>
      <c r="C2" s="4"/>
      <c r="D2" s="414"/>
    </row>
    <row r="3" spans="1:4" s="382" customFormat="1" ht="18.75">
      <c r="A3" s="498" t="s">
        <v>71</v>
      </c>
      <c r="B3" s="498"/>
      <c r="C3" s="498"/>
      <c r="D3" s="498"/>
    </row>
    <row r="4" spans="1:4" ht="19.5" customHeight="1">
      <c r="A4" s="485" t="s">
        <v>659</v>
      </c>
      <c r="B4" s="485"/>
      <c r="C4" s="485"/>
      <c r="D4" s="485"/>
    </row>
    <row r="5" spans="1:4" ht="18.75">
      <c r="A5" s="515" t="str">
        <f>'[9]HUYEN'!A5</f>
        <v>(Ban hành kèm Quyết định số 67/2009/QĐ-UBND ngày 08/12/2009 của UBND tỉnh)</v>
      </c>
      <c r="B5" s="515"/>
      <c r="C5" s="515"/>
      <c r="D5" s="515"/>
    </row>
    <row r="6" spans="1:4" ht="18.75">
      <c r="A6" s="515"/>
      <c r="B6" s="515"/>
      <c r="C6" s="515"/>
      <c r="D6" s="515"/>
    </row>
    <row r="7" ht="19.5" thickBot="1"/>
    <row r="8" spans="1:4" s="382" customFormat="1" ht="19.5" customHeight="1" thickBot="1">
      <c r="A8" s="415" t="s">
        <v>0</v>
      </c>
      <c r="B8" s="415" t="s">
        <v>621</v>
      </c>
      <c r="C8" s="415" t="s">
        <v>5</v>
      </c>
      <c r="D8" s="416" t="s">
        <v>62</v>
      </c>
    </row>
    <row r="9" spans="1:4" ht="18.75">
      <c r="A9" s="417"/>
      <c r="B9" s="417"/>
      <c r="C9" s="417"/>
      <c r="D9" s="418"/>
    </row>
    <row r="10" spans="1:4" s="423" customFormat="1" ht="18.75">
      <c r="A10" s="419">
        <v>1</v>
      </c>
      <c r="B10" s="420" t="s">
        <v>660</v>
      </c>
      <c r="C10" s="421" t="s">
        <v>39</v>
      </c>
      <c r="D10" s="422">
        <v>25</v>
      </c>
    </row>
    <row r="11" spans="1:4" s="423" customFormat="1" ht="18.75">
      <c r="A11" s="419">
        <v>2</v>
      </c>
      <c r="B11" s="424" t="s">
        <v>661</v>
      </c>
      <c r="C11" s="421" t="s">
        <v>627</v>
      </c>
      <c r="D11" s="422">
        <v>16</v>
      </c>
    </row>
    <row r="12" spans="1:4" s="429" customFormat="1" ht="18.75">
      <c r="A12" s="425">
        <v>3</v>
      </c>
      <c r="B12" s="426" t="s">
        <v>662</v>
      </c>
      <c r="C12" s="427" t="s">
        <v>627</v>
      </c>
      <c r="D12" s="428">
        <v>99.6</v>
      </c>
    </row>
    <row r="13" spans="1:4" s="423" customFormat="1" ht="18.75">
      <c r="A13" s="419">
        <v>4</v>
      </c>
      <c r="B13" s="424" t="s">
        <v>663</v>
      </c>
      <c r="C13" s="421"/>
      <c r="D13" s="430"/>
    </row>
    <row r="14" spans="1:4" s="265" customFormat="1" ht="18.75">
      <c r="A14" s="421"/>
      <c r="B14" s="431" t="s">
        <v>664</v>
      </c>
      <c r="C14" s="421" t="s">
        <v>39</v>
      </c>
      <c r="D14" s="430">
        <v>90</v>
      </c>
    </row>
    <row r="15" spans="1:4" s="265" customFormat="1" ht="18.75">
      <c r="A15" s="421"/>
      <c r="B15" s="431" t="s">
        <v>665</v>
      </c>
      <c r="C15" s="421" t="s">
        <v>627</v>
      </c>
      <c r="D15" s="430">
        <v>100</v>
      </c>
    </row>
    <row r="16" spans="1:4" s="265" customFormat="1" ht="18.75">
      <c r="A16" s="421"/>
      <c r="B16" s="431" t="s">
        <v>666</v>
      </c>
      <c r="C16" s="421" t="s">
        <v>627</v>
      </c>
      <c r="D16" s="430">
        <v>100</v>
      </c>
    </row>
    <row r="17" spans="1:4" ht="19.5" thickBot="1">
      <c r="A17" s="432"/>
      <c r="B17" s="432"/>
      <c r="C17" s="432"/>
      <c r="D17" s="432"/>
    </row>
  </sheetData>
  <mergeCells count="4">
    <mergeCell ref="A3:D3"/>
    <mergeCell ref="A4:D4"/>
    <mergeCell ref="A5:D5"/>
    <mergeCell ref="A6:D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E31"/>
  <sheetViews>
    <sheetView workbookViewId="0" topLeftCell="A10">
      <selection activeCell="F7" sqref="F7"/>
    </sheetView>
  </sheetViews>
  <sheetFormatPr defaultColWidth="8.796875" defaultRowHeight="15"/>
  <cols>
    <col min="1" max="1" width="8.8984375" style="124" customWidth="1"/>
    <col min="2" max="2" width="32.09765625" style="123" bestFit="1" customWidth="1"/>
    <col min="3" max="3" width="8.8984375" style="124" customWidth="1"/>
    <col min="4" max="4" width="8.8984375" style="125"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740</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0">
        <v>1</v>
      </c>
      <c r="B8" s="148">
        <v>2</v>
      </c>
      <c r="C8" s="148">
        <v>3</v>
      </c>
      <c r="D8" s="153">
        <v>4</v>
      </c>
      <c r="E8" s="148">
        <v>5</v>
      </c>
    </row>
    <row r="9" spans="1:5" ht="15.75">
      <c r="A9" s="140"/>
      <c r="B9" s="148" t="s">
        <v>79</v>
      </c>
      <c r="C9" s="148"/>
      <c r="D9" s="153" t="s">
        <v>741</v>
      </c>
      <c r="E9" s="148"/>
    </row>
    <row r="10" spans="1:5" ht="15.75">
      <c r="A10" s="140"/>
      <c r="B10" s="148" t="s">
        <v>735</v>
      </c>
      <c r="C10" s="148"/>
      <c r="D10" s="472" t="s">
        <v>742</v>
      </c>
      <c r="E10" s="148"/>
    </row>
    <row r="11" spans="1:5" ht="15.75">
      <c r="A11" s="140">
        <v>1</v>
      </c>
      <c r="B11" s="473" t="s">
        <v>744</v>
      </c>
      <c r="C11" s="140" t="s">
        <v>136</v>
      </c>
      <c r="D11" s="144" t="s">
        <v>480</v>
      </c>
      <c r="E11" s="471" t="s">
        <v>337</v>
      </c>
    </row>
    <row r="12" spans="1:5" ht="15.75">
      <c r="A12" s="140">
        <v>2</v>
      </c>
      <c r="B12" s="142" t="s">
        <v>745</v>
      </c>
      <c r="C12" s="140" t="s">
        <v>145</v>
      </c>
      <c r="D12" s="144" t="s">
        <v>479</v>
      </c>
      <c r="E12" s="142"/>
    </row>
    <row r="13" spans="1:5" ht="15.75">
      <c r="A13" s="140">
        <v>3</v>
      </c>
      <c r="B13" s="142" t="s">
        <v>746</v>
      </c>
      <c r="C13" s="140" t="s">
        <v>145</v>
      </c>
      <c r="D13" s="144" t="s">
        <v>762</v>
      </c>
      <c r="E13" s="142"/>
    </row>
    <row r="14" spans="1:5" ht="15.75">
      <c r="A14" s="140">
        <v>4</v>
      </c>
      <c r="B14" s="142" t="s">
        <v>747</v>
      </c>
      <c r="C14" s="140" t="s">
        <v>95</v>
      </c>
      <c r="D14" s="144" t="s">
        <v>479</v>
      </c>
      <c r="E14" s="142"/>
    </row>
    <row r="15" spans="1:5" ht="15.75">
      <c r="A15" s="140">
        <v>5</v>
      </c>
      <c r="B15" s="142" t="s">
        <v>748</v>
      </c>
      <c r="C15" s="140" t="s">
        <v>456</v>
      </c>
      <c r="D15" s="144" t="s">
        <v>110</v>
      </c>
      <c r="E15" s="142"/>
    </row>
    <row r="16" spans="1:5" ht="15.75">
      <c r="A16" s="140"/>
      <c r="B16" s="148" t="s">
        <v>163</v>
      </c>
      <c r="C16" s="140"/>
      <c r="D16" s="153" t="s">
        <v>763</v>
      </c>
      <c r="E16" s="142"/>
    </row>
    <row r="17" spans="1:5" ht="15.75">
      <c r="A17" s="140">
        <v>1</v>
      </c>
      <c r="B17" s="142" t="s">
        <v>749</v>
      </c>
      <c r="C17" s="140" t="s">
        <v>89</v>
      </c>
      <c r="D17" s="144" t="s">
        <v>521</v>
      </c>
      <c r="E17" s="142"/>
    </row>
    <row r="18" spans="1:5" ht="15.75">
      <c r="A18" s="140">
        <v>2</v>
      </c>
      <c r="B18" s="142" t="s">
        <v>750</v>
      </c>
      <c r="C18" s="140" t="s">
        <v>491</v>
      </c>
      <c r="D18" s="144" t="s">
        <v>521</v>
      </c>
      <c r="E18" s="142"/>
    </row>
    <row r="19" spans="1:5" ht="15.75">
      <c r="A19" s="140">
        <v>3</v>
      </c>
      <c r="B19" s="142" t="s">
        <v>751</v>
      </c>
      <c r="C19" s="140" t="s">
        <v>120</v>
      </c>
      <c r="D19" s="144" t="s">
        <v>521</v>
      </c>
      <c r="E19" s="142"/>
    </row>
    <row r="20" spans="1:5" ht="15.75">
      <c r="A20" s="140">
        <v>4</v>
      </c>
      <c r="B20" s="142" t="s">
        <v>752</v>
      </c>
      <c r="C20" s="140" t="s">
        <v>456</v>
      </c>
      <c r="D20" s="144" t="s">
        <v>521</v>
      </c>
      <c r="E20" s="142"/>
    </row>
    <row r="21" spans="1:5" ht="15.75">
      <c r="A21" s="140">
        <v>5</v>
      </c>
      <c r="B21" s="142" t="s">
        <v>753</v>
      </c>
      <c r="C21" s="140" t="s">
        <v>456</v>
      </c>
      <c r="D21" s="144" t="s">
        <v>521</v>
      </c>
      <c r="E21" s="142"/>
    </row>
    <row r="22" spans="1:5" ht="15.75">
      <c r="A22" s="140">
        <v>6</v>
      </c>
      <c r="B22" s="142" t="s">
        <v>754</v>
      </c>
      <c r="C22" s="140" t="s">
        <v>456</v>
      </c>
      <c r="D22" s="144" t="s">
        <v>521</v>
      </c>
      <c r="E22" s="142"/>
    </row>
    <row r="23" spans="1:5" ht="47.25">
      <c r="A23" s="140">
        <v>7</v>
      </c>
      <c r="B23" s="303" t="s">
        <v>755</v>
      </c>
      <c r="C23" s="140" t="s">
        <v>456</v>
      </c>
      <c r="D23" s="144" t="s">
        <v>521</v>
      </c>
      <c r="E23" s="142"/>
    </row>
    <row r="24" spans="1:5" ht="15.75">
      <c r="A24" s="140">
        <v>8</v>
      </c>
      <c r="B24" s="142" t="s">
        <v>756</v>
      </c>
      <c r="C24" s="140" t="s">
        <v>122</v>
      </c>
      <c r="D24" s="144" t="s">
        <v>521</v>
      </c>
      <c r="E24" s="142"/>
    </row>
    <row r="25" spans="1:5" ht="15.75">
      <c r="A25" s="140">
        <v>9</v>
      </c>
      <c r="B25" s="142" t="s">
        <v>757</v>
      </c>
      <c r="C25" s="140" t="s">
        <v>145</v>
      </c>
      <c r="D25" s="144" t="s">
        <v>521</v>
      </c>
      <c r="E25" s="142"/>
    </row>
    <row r="26" spans="1:5" ht="15.75">
      <c r="A26" s="140">
        <v>10</v>
      </c>
      <c r="B26" s="142" t="s">
        <v>758</v>
      </c>
      <c r="C26" s="140" t="s">
        <v>456</v>
      </c>
      <c r="D26" s="144" t="s">
        <v>521</v>
      </c>
      <c r="E26" s="142"/>
    </row>
    <row r="27" spans="1:5" ht="15.75">
      <c r="A27" s="140">
        <v>11</v>
      </c>
      <c r="B27" s="142" t="s">
        <v>759</v>
      </c>
      <c r="C27" s="140" t="s">
        <v>456</v>
      </c>
      <c r="D27" s="144" t="s">
        <v>521</v>
      </c>
      <c r="E27" s="142"/>
    </row>
    <row r="28" spans="1:5" ht="15.75">
      <c r="A28" s="140">
        <v>12</v>
      </c>
      <c r="B28" s="142" t="s">
        <v>760</v>
      </c>
      <c r="C28" s="140" t="s">
        <v>112</v>
      </c>
      <c r="D28" s="144" t="s">
        <v>521</v>
      </c>
      <c r="E28" s="142"/>
    </row>
    <row r="29" spans="1:5" ht="15.75">
      <c r="A29" s="140"/>
      <c r="B29" s="148" t="s">
        <v>743</v>
      </c>
      <c r="C29" s="140"/>
      <c r="D29" s="153" t="s">
        <v>235</v>
      </c>
      <c r="E29" s="142"/>
    </row>
    <row r="30" spans="1:5" ht="15.75">
      <c r="A30" s="140">
        <v>1</v>
      </c>
      <c r="B30" s="142" t="s">
        <v>761</v>
      </c>
      <c r="C30" s="140"/>
      <c r="D30" s="144" t="s">
        <v>522</v>
      </c>
      <c r="E30" s="142"/>
    </row>
    <row r="31" spans="1:5" ht="31.5">
      <c r="A31" s="140">
        <v>2</v>
      </c>
      <c r="B31" s="303" t="s">
        <v>765</v>
      </c>
      <c r="C31" s="140"/>
      <c r="D31" s="144" t="s">
        <v>521</v>
      </c>
      <c r="E31" s="142"/>
    </row>
  </sheetData>
  <mergeCells count="5">
    <mergeCell ref="A5:E5"/>
    <mergeCell ref="A1:E1"/>
    <mergeCell ref="A2:E2"/>
    <mergeCell ref="A3:E3"/>
    <mergeCell ref="A4:E4"/>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33"/>
  <sheetViews>
    <sheetView workbookViewId="0" topLeftCell="A25">
      <selection activeCell="G12" sqref="G12"/>
    </sheetView>
  </sheetViews>
  <sheetFormatPr defaultColWidth="8.796875" defaultRowHeight="15"/>
  <cols>
    <col min="1" max="1" width="5.3984375" style="176" customWidth="1"/>
    <col min="2" max="2" width="31.8984375" style="176" customWidth="1"/>
    <col min="3" max="3" width="9.8984375" style="176" customWidth="1"/>
    <col min="4" max="4" width="10.3984375" style="176" customWidth="1"/>
    <col min="5" max="5" width="10.69921875" style="176" customWidth="1"/>
    <col min="6" max="16384" width="8.8984375" style="176" customWidth="1"/>
  </cols>
  <sheetData>
    <row r="1" spans="3:5" ht="15" customHeight="1">
      <c r="C1" s="497" t="s">
        <v>708</v>
      </c>
      <c r="D1" s="497"/>
      <c r="E1" s="497"/>
    </row>
    <row r="2" ht="17.25" hidden="1"/>
    <row r="3" spans="1:5" ht="18.75">
      <c r="A3" s="498" t="s">
        <v>71</v>
      </c>
      <c r="B3" s="498"/>
      <c r="C3" s="498"/>
      <c r="D3" s="498"/>
      <c r="E3" s="498"/>
    </row>
    <row r="4" spans="1:5" ht="18.75">
      <c r="A4" s="483" t="s">
        <v>333</v>
      </c>
      <c r="B4" s="483"/>
      <c r="C4" s="483"/>
      <c r="D4" s="483"/>
      <c r="E4" s="483"/>
    </row>
    <row r="5" spans="1:5" ht="14.25" customHeight="1">
      <c r="A5" s="499" t="s">
        <v>311</v>
      </c>
      <c r="B5" s="499"/>
      <c r="C5" s="499"/>
      <c r="D5" s="499"/>
      <c r="E5" s="499"/>
    </row>
    <row r="6" spans="1:5" ht="17.25" hidden="1">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29.2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191">
        <f>C12</f>
        <v>2955</v>
      </c>
      <c r="D11" s="314"/>
      <c r="E11" s="189"/>
    </row>
    <row r="12" spans="1:5" ht="34.5">
      <c r="A12" s="192">
        <v>1</v>
      </c>
      <c r="B12" s="193" t="s">
        <v>709</v>
      </c>
      <c r="C12" s="202">
        <f>C13+C18+C20+C28+C31</f>
        <v>2955</v>
      </c>
      <c r="D12" s="202"/>
      <c r="E12" s="195"/>
    </row>
    <row r="13" spans="1:5" ht="33">
      <c r="A13" s="198" t="s">
        <v>541</v>
      </c>
      <c r="B13" s="196" t="s">
        <v>710</v>
      </c>
      <c r="C13" s="197">
        <f>SUM(C14:C17)</f>
        <v>1800</v>
      </c>
      <c r="D13" s="197"/>
      <c r="E13" s="195"/>
    </row>
    <row r="14" spans="1:5" ht="17.25">
      <c r="A14" s="468"/>
      <c r="B14" s="469" t="s">
        <v>711</v>
      </c>
      <c r="C14" s="321">
        <v>500</v>
      </c>
      <c r="D14" s="321"/>
      <c r="E14" s="195"/>
    </row>
    <row r="15" spans="1:5" ht="17.25">
      <c r="A15" s="468"/>
      <c r="B15" s="469" t="s">
        <v>712</v>
      </c>
      <c r="C15" s="321">
        <v>400</v>
      </c>
      <c r="D15" s="321"/>
      <c r="E15" s="195"/>
    </row>
    <row r="16" spans="1:5" ht="33">
      <c r="A16" s="468"/>
      <c r="B16" s="469" t="s">
        <v>713</v>
      </c>
      <c r="C16" s="321">
        <v>600</v>
      </c>
      <c r="D16" s="321"/>
      <c r="E16" s="195"/>
    </row>
    <row r="17" spans="1:5" ht="33">
      <c r="A17" s="468"/>
      <c r="B17" s="469" t="s">
        <v>714</v>
      </c>
      <c r="C17" s="321">
        <v>300</v>
      </c>
      <c r="D17" s="321"/>
      <c r="E17" s="195"/>
    </row>
    <row r="18" spans="1:5" ht="49.5">
      <c r="A18" s="198" t="s">
        <v>543</v>
      </c>
      <c r="B18" s="196" t="s">
        <v>715</v>
      </c>
      <c r="C18" s="197">
        <v>100</v>
      </c>
      <c r="D18" s="197"/>
      <c r="E18" s="195"/>
    </row>
    <row r="19" spans="1:5" ht="33">
      <c r="A19" s="319"/>
      <c r="B19" s="320" t="s">
        <v>716</v>
      </c>
      <c r="C19" s="321">
        <v>100</v>
      </c>
      <c r="D19" s="321"/>
      <c r="E19" s="195"/>
    </row>
    <row r="20" spans="1:5" ht="66">
      <c r="A20" s="198" t="s">
        <v>545</v>
      </c>
      <c r="B20" s="196" t="s">
        <v>717</v>
      </c>
      <c r="C20" s="197">
        <f>SUM(C21:C27)</f>
        <v>845</v>
      </c>
      <c r="D20" s="197"/>
      <c r="E20" s="195"/>
    </row>
    <row r="21" spans="1:5" ht="33">
      <c r="A21" s="468"/>
      <c r="B21" s="469" t="s">
        <v>718</v>
      </c>
      <c r="C21" s="321">
        <v>80</v>
      </c>
      <c r="D21" s="321"/>
      <c r="E21" s="195"/>
    </row>
    <row r="22" spans="1:5" ht="17.25">
      <c r="A22" s="468"/>
      <c r="B22" s="469" t="s">
        <v>719</v>
      </c>
      <c r="C22" s="321">
        <v>80</v>
      </c>
      <c r="D22" s="321"/>
      <c r="E22" s="195"/>
    </row>
    <row r="23" spans="1:5" ht="33">
      <c r="A23" s="468"/>
      <c r="B23" s="469" t="s">
        <v>720</v>
      </c>
      <c r="C23" s="321">
        <v>30</v>
      </c>
      <c r="D23" s="321"/>
      <c r="E23" s="195"/>
    </row>
    <row r="24" spans="1:5" ht="17.25">
      <c r="A24" s="468"/>
      <c r="B24" s="469" t="s">
        <v>721</v>
      </c>
      <c r="C24" s="321">
        <v>280</v>
      </c>
      <c r="D24" s="321"/>
      <c r="E24" s="195"/>
    </row>
    <row r="25" spans="1:5" ht="17.25">
      <c r="A25" s="468"/>
      <c r="B25" s="469" t="s">
        <v>722</v>
      </c>
      <c r="C25" s="321">
        <v>100</v>
      </c>
      <c r="D25" s="321"/>
      <c r="E25" s="195"/>
    </row>
    <row r="26" spans="1:5" ht="33">
      <c r="A26" s="468"/>
      <c r="B26" s="469" t="s">
        <v>723</v>
      </c>
      <c r="C26" s="321">
        <v>225</v>
      </c>
      <c r="D26" s="321"/>
      <c r="E26" s="195"/>
    </row>
    <row r="27" spans="1:5" ht="17.25">
      <c r="A27" s="468"/>
      <c r="B27" s="469" t="s">
        <v>724</v>
      </c>
      <c r="C27" s="321">
        <v>50</v>
      </c>
      <c r="D27" s="321"/>
      <c r="E27" s="195"/>
    </row>
    <row r="28" spans="1:5" ht="33">
      <c r="A28" s="198" t="s">
        <v>550</v>
      </c>
      <c r="B28" s="196" t="s">
        <v>725</v>
      </c>
      <c r="C28" s="197">
        <f>SUM(C29:C30)</f>
        <v>150</v>
      </c>
      <c r="D28" s="197"/>
      <c r="E28" s="195"/>
    </row>
    <row r="29" spans="1:5" ht="17.25">
      <c r="A29" s="319"/>
      <c r="B29" s="469" t="s">
        <v>726</v>
      </c>
      <c r="C29" s="321">
        <v>80</v>
      </c>
      <c r="D29" s="321"/>
      <c r="E29" s="195"/>
    </row>
    <row r="30" spans="1:5" ht="17.25">
      <c r="A30" s="319"/>
      <c r="B30" s="469" t="s">
        <v>727</v>
      </c>
      <c r="C30" s="321">
        <v>70</v>
      </c>
      <c r="D30" s="321"/>
      <c r="E30" s="195"/>
    </row>
    <row r="31" spans="1:5" ht="82.5">
      <c r="A31" s="198" t="s">
        <v>553</v>
      </c>
      <c r="B31" s="196" t="s">
        <v>728</v>
      </c>
      <c r="C31" s="197">
        <v>60</v>
      </c>
      <c r="D31" s="197"/>
      <c r="E31" s="195"/>
    </row>
    <row r="32" spans="1:5" ht="17.25">
      <c r="A32" s="319"/>
      <c r="B32" s="470" t="s">
        <v>729</v>
      </c>
      <c r="C32" s="321">
        <v>60</v>
      </c>
      <c r="D32" s="321"/>
      <c r="E32" s="195"/>
    </row>
    <row r="33" spans="1:5" ht="8.25" customHeight="1" thickBot="1">
      <c r="A33" s="209"/>
      <c r="B33" s="209"/>
      <c r="C33" s="209"/>
      <c r="D33" s="209"/>
      <c r="E33" s="209"/>
    </row>
  </sheetData>
  <mergeCells count="8">
    <mergeCell ref="C1:E1"/>
    <mergeCell ref="A3:E3"/>
    <mergeCell ref="A4:E4"/>
    <mergeCell ref="A5:E5"/>
    <mergeCell ref="A8:A9"/>
    <mergeCell ref="B8:B9"/>
    <mergeCell ref="C8:D8"/>
    <mergeCell ref="E8:E9"/>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E11"/>
  <sheetViews>
    <sheetView workbookViewId="0" topLeftCell="A1">
      <selection activeCell="E15" sqref="E15"/>
    </sheetView>
  </sheetViews>
  <sheetFormatPr defaultColWidth="8.796875" defaultRowHeight="15"/>
  <cols>
    <col min="1" max="1" width="8.8984375" style="123" customWidth="1"/>
    <col min="2" max="2" width="29.8984375" style="123" bestFit="1" customWidth="1"/>
    <col min="3" max="4" width="8.8984375" style="123"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738</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8">
        <v>1</v>
      </c>
      <c r="B8" s="148">
        <v>2</v>
      </c>
      <c r="C8" s="148">
        <v>3</v>
      </c>
      <c r="D8" s="148">
        <v>4</v>
      </c>
      <c r="E8" s="148">
        <v>5</v>
      </c>
    </row>
    <row r="9" spans="1:5" ht="15.75">
      <c r="A9" s="148"/>
      <c r="B9" s="148" t="s">
        <v>79</v>
      </c>
      <c r="C9" s="148"/>
      <c r="D9" s="148"/>
      <c r="E9" s="148"/>
    </row>
    <row r="10" spans="1:5" ht="15.75">
      <c r="A10" s="148"/>
      <c r="B10" s="148" t="s">
        <v>735</v>
      </c>
      <c r="C10" s="148"/>
      <c r="D10" s="148"/>
      <c r="E10" s="148"/>
    </row>
    <row r="11" spans="1:5" ht="45">
      <c r="A11" s="148"/>
      <c r="B11" s="151" t="s">
        <v>739</v>
      </c>
      <c r="C11" s="140"/>
      <c r="D11" s="148" t="s">
        <v>462</v>
      </c>
      <c r="E11" s="471" t="s">
        <v>736</v>
      </c>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E15"/>
  <sheetViews>
    <sheetView workbookViewId="0" topLeftCell="A1">
      <selection activeCell="G14" sqref="G14"/>
    </sheetView>
  </sheetViews>
  <sheetFormatPr defaultColWidth="8.796875" defaultRowHeight="15"/>
  <cols>
    <col min="1" max="1" width="6.09765625" style="176" customWidth="1"/>
    <col min="2" max="2" width="35.3984375" style="176" customWidth="1"/>
    <col min="3" max="3" width="8.69921875" style="176" customWidth="1"/>
    <col min="4" max="4" width="8.59765625" style="176" customWidth="1"/>
    <col min="5" max="5" width="9.8984375" style="176" customWidth="1"/>
    <col min="6" max="16384" width="8.8984375" style="176" customWidth="1"/>
  </cols>
  <sheetData>
    <row r="1" spans="3:5" ht="17.25">
      <c r="C1" s="497" t="s">
        <v>730</v>
      </c>
      <c r="D1" s="497"/>
      <c r="E1" s="497"/>
    </row>
    <row r="3" spans="1:5" ht="18.75">
      <c r="A3" s="498" t="s">
        <v>71</v>
      </c>
      <c r="B3" s="498"/>
      <c r="C3" s="498"/>
      <c r="D3" s="498"/>
      <c r="E3" s="498"/>
    </row>
    <row r="4" spans="1:5" ht="18.75">
      <c r="A4" s="483" t="s">
        <v>731</v>
      </c>
      <c r="B4" s="483"/>
      <c r="C4" s="483"/>
      <c r="D4" s="483"/>
      <c r="E4" s="483"/>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314">
        <f>C12</f>
        <v>340</v>
      </c>
      <c r="D11" s="189"/>
      <c r="E11" s="189"/>
    </row>
    <row r="12" spans="1:5" ht="17.25">
      <c r="A12" s="223">
        <v>1</v>
      </c>
      <c r="B12" s="223" t="s">
        <v>732</v>
      </c>
      <c r="C12" s="223">
        <f>C13</f>
        <v>340</v>
      </c>
      <c r="D12" s="195"/>
      <c r="E12" s="195"/>
    </row>
    <row r="13" spans="1:5" ht="17.25">
      <c r="A13" s="195"/>
      <c r="B13" s="195" t="s">
        <v>733</v>
      </c>
      <c r="C13" s="195">
        <v>340</v>
      </c>
      <c r="D13" s="195"/>
      <c r="E13" s="195"/>
    </row>
    <row r="14" spans="1:5" ht="17.25">
      <c r="A14" s="195"/>
      <c r="B14" s="195"/>
      <c r="C14" s="195"/>
      <c r="D14" s="195"/>
      <c r="E14" s="195"/>
    </row>
    <row r="15" spans="1:5" ht="18" thickBot="1">
      <c r="A15" s="209"/>
      <c r="B15" s="209"/>
      <c r="C15" s="209"/>
      <c r="D15" s="209"/>
      <c r="E15" s="209"/>
    </row>
  </sheetData>
  <mergeCells count="8">
    <mergeCell ref="C1:E1"/>
    <mergeCell ref="A3:E3"/>
    <mergeCell ref="A4:E4"/>
    <mergeCell ref="A5:E5"/>
    <mergeCell ref="A8:A9"/>
    <mergeCell ref="B8:B9"/>
    <mergeCell ref="C8:D8"/>
    <mergeCell ref="E8:E9"/>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E11"/>
  <sheetViews>
    <sheetView workbookViewId="0" topLeftCell="A1">
      <selection activeCell="G10" sqref="G10"/>
    </sheetView>
  </sheetViews>
  <sheetFormatPr defaultColWidth="8.796875" defaultRowHeight="15"/>
  <cols>
    <col min="1" max="1" width="8.8984375" style="123" customWidth="1"/>
    <col min="2" max="2" width="26.3984375" style="123" bestFit="1" customWidth="1"/>
    <col min="3" max="4" width="8.8984375" style="123" customWidth="1"/>
    <col min="5" max="5" width="25.69921875" style="123"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734</v>
      </c>
      <c r="B3" s="494"/>
      <c r="C3" s="494"/>
      <c r="D3" s="494"/>
      <c r="E3" s="494"/>
    </row>
    <row r="4" spans="1:5" ht="15.75">
      <c r="A4" s="495" t="s">
        <v>451</v>
      </c>
      <c r="B4" s="495"/>
      <c r="C4" s="495"/>
      <c r="D4" s="495"/>
      <c r="E4" s="495"/>
    </row>
    <row r="5" spans="1:5" ht="15.75">
      <c r="A5" s="493" t="s">
        <v>443</v>
      </c>
      <c r="B5" s="493"/>
      <c r="C5" s="493"/>
      <c r="D5" s="493"/>
      <c r="E5" s="493"/>
    </row>
    <row r="7" spans="1:5" ht="63">
      <c r="A7" s="148" t="s">
        <v>0</v>
      </c>
      <c r="B7" s="148" t="s">
        <v>76</v>
      </c>
      <c r="C7" s="304" t="s">
        <v>737</v>
      </c>
      <c r="D7" s="304" t="s">
        <v>764</v>
      </c>
      <c r="E7" s="148" t="s">
        <v>3</v>
      </c>
    </row>
    <row r="8" spans="1:5" ht="15.75">
      <c r="A8" s="148">
        <v>1</v>
      </c>
      <c r="B8" s="148">
        <v>2</v>
      </c>
      <c r="C8" s="148">
        <v>3</v>
      </c>
      <c r="D8" s="148">
        <v>4</v>
      </c>
      <c r="E8" s="148">
        <v>5</v>
      </c>
    </row>
    <row r="9" spans="1:5" ht="15.75">
      <c r="A9" s="148"/>
      <c r="B9" s="148" t="s">
        <v>79</v>
      </c>
      <c r="C9" s="148"/>
      <c r="D9" s="148"/>
      <c r="E9" s="148"/>
    </row>
    <row r="10" spans="1:5" ht="15.75">
      <c r="A10" s="148"/>
      <c r="B10" s="148" t="s">
        <v>735</v>
      </c>
      <c r="C10" s="148"/>
      <c r="D10" s="148"/>
      <c r="E10" s="148"/>
    </row>
    <row r="11" spans="1:5" ht="36.75">
      <c r="A11" s="148"/>
      <c r="B11" s="129" t="s">
        <v>905</v>
      </c>
      <c r="C11" s="140" t="s">
        <v>456</v>
      </c>
      <c r="D11" s="148" t="s">
        <v>462</v>
      </c>
      <c r="E11" s="471" t="s">
        <v>736</v>
      </c>
    </row>
  </sheetData>
  <mergeCells count="5">
    <mergeCell ref="A5:E5"/>
    <mergeCell ref="A1:E1"/>
    <mergeCell ref="A2:E2"/>
    <mergeCell ref="A3:E3"/>
    <mergeCell ref="A4:E4"/>
  </mergeCells>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 customWidth="1"/>
    <col min="2" max="2" width="1.203125" style="1" customWidth="1"/>
    <col min="3" max="3" width="31.19921875" style="1" customWidth="1"/>
    <col min="4" max="16384" width="8.8984375" style="1" customWidth="1"/>
  </cols>
  <sheetData>
    <row r="1" spans="1:3" ht="17.25">
      <c r="A1" s="2"/>
      <c r="C1" s="2"/>
    </row>
    <row r="2" ht="18" thickBot="1">
      <c r="A2" s="2"/>
    </row>
    <row r="3" spans="1:3" ht="18" thickBot="1">
      <c r="A3" s="2"/>
      <c r="C3" s="3"/>
    </row>
    <row r="4" spans="1:3" ht="17.25">
      <c r="A4" s="2"/>
      <c r="C4" s="3"/>
    </row>
    <row r="5" ht="17.25">
      <c r="C5" s="3"/>
    </row>
    <row r="6" ht="18" thickBot="1">
      <c r="C6" s="3"/>
    </row>
    <row r="7" spans="1:3" ht="17.25">
      <c r="A7" s="3"/>
      <c r="C7" s="3"/>
    </row>
    <row r="8" spans="1:3" ht="17.25">
      <c r="A8" s="3"/>
      <c r="C8" s="3"/>
    </row>
    <row r="9" spans="1:3" ht="17.25">
      <c r="A9" s="3"/>
      <c r="C9" s="3"/>
    </row>
    <row r="10" spans="1:3" ht="17.25">
      <c r="A10" s="3"/>
      <c r="C10" s="3"/>
    </row>
    <row r="11" spans="1:3" ht="18" thickBot="1">
      <c r="A11" s="3"/>
      <c r="C11" s="3"/>
    </row>
    <row r="12" ht="17.25">
      <c r="C12" s="3"/>
    </row>
    <row r="13" ht="18" thickBot="1">
      <c r="C13" s="3"/>
    </row>
    <row r="14" spans="1:3" ht="18" thickBot="1">
      <c r="A14" s="3"/>
      <c r="C14" s="3"/>
    </row>
    <row r="15" ht="17.25">
      <c r="A15" s="3"/>
    </row>
    <row r="16" ht="18" thickBot="1">
      <c r="A16" s="3"/>
    </row>
    <row r="17" spans="1:3" ht="18" thickBot="1">
      <c r="A17" s="3"/>
      <c r="C17" s="3"/>
    </row>
    <row r="18" ht="17.25">
      <c r="C18" s="3"/>
    </row>
    <row r="19" ht="17.25">
      <c r="C19" s="3"/>
    </row>
    <row r="20" spans="1:3" ht="17.25">
      <c r="A20" s="3"/>
      <c r="C20" s="3"/>
    </row>
    <row r="21" spans="1:3" ht="17.25">
      <c r="A21" s="3"/>
      <c r="C21" s="3"/>
    </row>
    <row r="22" spans="1:3" ht="17.25">
      <c r="A22" s="3"/>
      <c r="C22" s="3"/>
    </row>
    <row r="23" spans="1:3" ht="17.25">
      <c r="A23" s="3"/>
      <c r="C23" s="3"/>
    </row>
    <row r="24" ht="17.25">
      <c r="A24" s="3"/>
    </row>
    <row r="25" ht="17.25">
      <c r="A25" s="3"/>
    </row>
    <row r="26" spans="1:3" ht="18" thickBot="1">
      <c r="A26" s="3"/>
      <c r="C26" s="3"/>
    </row>
    <row r="27" spans="1:3" ht="17.25">
      <c r="A27" s="3"/>
      <c r="C27" s="3"/>
    </row>
    <row r="28" spans="1:3" ht="17.25">
      <c r="A28" s="3"/>
      <c r="C28" s="3"/>
    </row>
    <row r="29" spans="1:3" ht="17.25">
      <c r="A29" s="3"/>
      <c r="C29" s="3"/>
    </row>
    <row r="30" spans="1:3" ht="17.25">
      <c r="A30" s="3"/>
      <c r="C30" s="3"/>
    </row>
    <row r="31" spans="1:3" ht="17.25">
      <c r="A31" s="3"/>
      <c r="C31" s="3"/>
    </row>
    <row r="32" spans="1:3" ht="17.25">
      <c r="A32" s="3"/>
      <c r="C32" s="3"/>
    </row>
    <row r="33" spans="1:3" ht="17.25">
      <c r="A33" s="3"/>
      <c r="C33" s="3"/>
    </row>
    <row r="34" spans="1:3" ht="17.25">
      <c r="A34" s="3"/>
      <c r="C34" s="3"/>
    </row>
    <row r="35" spans="1:3" ht="17.25">
      <c r="A35" s="3"/>
      <c r="C35" s="3"/>
    </row>
    <row r="36" spans="1:3" ht="17.25">
      <c r="A36" s="3"/>
      <c r="C36" s="3"/>
    </row>
    <row r="37" ht="17.25">
      <c r="A37" s="3"/>
    </row>
    <row r="38" ht="17.25">
      <c r="A38" s="3"/>
    </row>
    <row r="39" spans="1:3" ht="17.25">
      <c r="A39" s="3"/>
      <c r="C39" s="3"/>
    </row>
    <row r="40" spans="1:3" ht="17.25">
      <c r="A40" s="3"/>
      <c r="C40" s="3"/>
    </row>
    <row r="41" spans="1:3" ht="17.25">
      <c r="A41" s="3"/>
      <c r="C41" s="3"/>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0"/>
  <sheetViews>
    <sheetView zoomScale="75" zoomScaleNormal="75" workbookViewId="0" topLeftCell="A1">
      <selection activeCell="F20" sqref="F20"/>
    </sheetView>
  </sheetViews>
  <sheetFormatPr defaultColWidth="8.796875" defaultRowHeight="15"/>
  <cols>
    <col min="1" max="1" width="5.5" style="16" customWidth="1"/>
    <col min="2" max="2" width="27" style="14" customWidth="1"/>
    <col min="3" max="3" width="23.3984375" style="14" customWidth="1"/>
    <col min="4" max="4" width="18.09765625" style="14" customWidth="1"/>
    <col min="5" max="5" width="8" style="14" customWidth="1"/>
    <col min="6" max="6" width="9.69921875" style="14" customWidth="1"/>
    <col min="7" max="7" width="8" style="14" customWidth="1"/>
    <col min="8" max="8" width="13.8984375" style="14" customWidth="1"/>
    <col min="9" max="16384" width="8" style="14" customWidth="1"/>
  </cols>
  <sheetData>
    <row r="1" spans="1:4" ht="18.75">
      <c r="A1" s="11"/>
      <c r="B1" s="13"/>
      <c r="C1" s="12"/>
      <c r="D1" s="18" t="s">
        <v>35</v>
      </c>
    </row>
    <row r="2" spans="1:4" ht="18.75">
      <c r="A2" s="11"/>
      <c r="B2" s="13"/>
      <c r="C2" s="12"/>
      <c r="D2" s="13"/>
    </row>
    <row r="3" spans="1:4" ht="20.25" customHeight="1">
      <c r="A3" s="490" t="str">
        <f>'01'!A3</f>
        <v>KẾ HOẠCH 2010</v>
      </c>
      <c r="B3" s="490"/>
      <c r="C3" s="490"/>
      <c r="D3" s="490"/>
    </row>
    <row r="4" spans="1:4" ht="21.75">
      <c r="A4" s="491" t="s">
        <v>18</v>
      </c>
      <c r="B4" s="491"/>
      <c r="C4" s="491"/>
      <c r="D4" s="491"/>
    </row>
    <row r="5" spans="1:4" ht="18">
      <c r="A5" s="492" t="str">
        <f>'02'!A5:D5</f>
        <v>(Ban hành kèm Quyết định số 67/2009/QĐ-UBND ngày 08/12/2009 của UBND tỉnh)</v>
      </c>
      <c r="B5" s="492"/>
      <c r="C5" s="492"/>
      <c r="D5" s="492"/>
    </row>
    <row r="6" spans="1:4" ht="18">
      <c r="A6" s="23"/>
      <c r="B6" s="23"/>
      <c r="C6" s="23"/>
      <c r="D6" s="23"/>
    </row>
    <row r="7" s="17" customFormat="1" ht="20.25" thickBot="1">
      <c r="D7" s="81" t="s">
        <v>29</v>
      </c>
    </row>
    <row r="8" spans="1:4" s="20" customFormat="1" ht="18.75">
      <c r="A8" s="102" t="s">
        <v>0</v>
      </c>
      <c r="B8" s="103" t="s">
        <v>2</v>
      </c>
      <c r="C8" s="104" t="s">
        <v>62</v>
      </c>
      <c r="D8" s="105" t="s">
        <v>3</v>
      </c>
    </row>
    <row r="9" spans="1:6" ht="18.75">
      <c r="A9" s="73" t="s">
        <v>6</v>
      </c>
      <c r="B9" s="74" t="s">
        <v>30</v>
      </c>
      <c r="C9" s="117">
        <f>SUM(C10:C13)</f>
        <v>955000</v>
      </c>
      <c r="D9" s="75"/>
      <c r="F9" s="113"/>
    </row>
    <row r="10" spans="1:6" ht="18.75">
      <c r="A10" s="39"/>
      <c r="B10" s="40" t="s">
        <v>53</v>
      </c>
      <c r="C10" s="118">
        <v>76000</v>
      </c>
      <c r="D10" s="70"/>
      <c r="F10" s="114"/>
    </row>
    <row r="11" spans="1:6" ht="18.75">
      <c r="A11" s="39"/>
      <c r="B11" s="40" t="s">
        <v>47</v>
      </c>
      <c r="C11" s="118">
        <v>60000</v>
      </c>
      <c r="D11" s="70"/>
      <c r="F11" s="114"/>
    </row>
    <row r="12" spans="1:6" ht="18.75">
      <c r="A12" s="39"/>
      <c r="B12" s="40" t="s">
        <v>44</v>
      </c>
      <c r="C12" s="118">
        <v>654000</v>
      </c>
      <c r="D12" s="70"/>
      <c r="F12" s="114"/>
    </row>
    <row r="13" spans="1:6" ht="18.75">
      <c r="A13" s="39"/>
      <c r="B13" s="40" t="s">
        <v>45</v>
      </c>
      <c r="C13" s="118">
        <v>165000</v>
      </c>
      <c r="D13" s="70"/>
      <c r="F13" s="114"/>
    </row>
    <row r="14" spans="1:8" s="15" customFormat="1" ht="18.75">
      <c r="A14" s="41" t="s">
        <v>9</v>
      </c>
      <c r="B14" s="42" t="s">
        <v>31</v>
      </c>
      <c r="C14" s="119">
        <f>SUM(C15:C16)</f>
        <v>21300</v>
      </c>
      <c r="D14" s="71"/>
      <c r="E14" s="14"/>
      <c r="F14" s="115"/>
      <c r="H14" s="83"/>
    </row>
    <row r="15" spans="1:6" ht="18.75">
      <c r="A15" s="43"/>
      <c r="B15" s="40" t="s">
        <v>47</v>
      </c>
      <c r="C15" s="120">
        <v>300</v>
      </c>
      <c r="D15" s="72"/>
      <c r="F15" s="116"/>
    </row>
    <row r="16" spans="1:6" ht="18.75">
      <c r="A16" s="43"/>
      <c r="B16" s="40" t="s">
        <v>53</v>
      </c>
      <c r="C16" s="120">
        <v>21000</v>
      </c>
      <c r="D16" s="72"/>
      <c r="F16" s="116"/>
    </row>
    <row r="17" spans="1:4" ht="19.5" thickBot="1">
      <c r="A17" s="44"/>
      <c r="B17" s="45"/>
      <c r="C17" s="45"/>
      <c r="D17" s="46"/>
    </row>
    <row r="19" ht="18">
      <c r="D19" s="21"/>
    </row>
    <row r="20" ht="18">
      <c r="D20" s="21"/>
    </row>
  </sheetData>
  <mergeCells count="3">
    <mergeCell ref="A3:D3"/>
    <mergeCell ref="A4:D4"/>
    <mergeCell ref="A5:D5"/>
  </mergeCells>
  <printOptions horizontalCentered="1"/>
  <pageMargins left="0.75" right="0.25" top="0.75" bottom="0.75" header="0" footer="0"/>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2.3984375" style="49" customWidth="1"/>
    <col min="2" max="2" width="1" style="49" customWidth="1"/>
    <col min="3" max="3" width="24.09765625" style="49" customWidth="1"/>
    <col min="4" max="16384" width="6.8984375" style="49" customWidth="1"/>
  </cols>
  <sheetData>
    <row r="1" spans="1:3" ht="17.25">
      <c r="A1" s="3"/>
      <c r="C1" s="3"/>
    </row>
    <row r="2" ht="18" thickBot="1">
      <c r="A2" s="3"/>
    </row>
    <row r="3" spans="1:3" ht="18" thickBot="1">
      <c r="A3" s="3"/>
      <c r="C3" s="3"/>
    </row>
    <row r="4" spans="1:3" ht="17.25">
      <c r="A4" s="3"/>
      <c r="C4" s="3"/>
    </row>
    <row r="5" ht="17.25">
      <c r="C5" s="3"/>
    </row>
    <row r="6" ht="18" thickBot="1">
      <c r="C6" s="3"/>
    </row>
    <row r="7" spans="1:3" ht="17.25">
      <c r="A7" s="3"/>
      <c r="C7" s="3"/>
    </row>
    <row r="8" spans="1:3" ht="17.25">
      <c r="A8" s="3"/>
      <c r="C8" s="3"/>
    </row>
    <row r="9" spans="1:3" ht="17.25">
      <c r="A9" s="3"/>
      <c r="C9" s="3"/>
    </row>
    <row r="10" spans="1:3" ht="17.25">
      <c r="A10" s="3"/>
      <c r="C10" s="3"/>
    </row>
    <row r="11" spans="1:3" ht="18" thickBot="1">
      <c r="A11" s="3"/>
      <c r="C11" s="3"/>
    </row>
    <row r="12" ht="17.25">
      <c r="C12" s="3"/>
    </row>
    <row r="13" ht="18" thickBot="1">
      <c r="C13" s="3"/>
    </row>
    <row r="14" spans="1:3" ht="18" thickBot="1">
      <c r="A14" s="3"/>
      <c r="C14" s="3"/>
    </row>
    <row r="15" ht="17.25">
      <c r="A15" s="3"/>
    </row>
    <row r="16" ht="18" thickBot="1">
      <c r="A16" s="3"/>
    </row>
    <row r="17" spans="1:3" ht="18" thickBot="1">
      <c r="A17" s="3"/>
      <c r="C17" s="3"/>
    </row>
    <row r="18" ht="17.25">
      <c r="C18" s="3"/>
    </row>
    <row r="19" ht="17.25">
      <c r="C19" s="3"/>
    </row>
    <row r="20" spans="1:3" ht="17.25">
      <c r="A20" s="3"/>
      <c r="C20" s="3"/>
    </row>
    <row r="21" spans="1:3" ht="17.25">
      <c r="A21" s="3"/>
      <c r="C21" s="3"/>
    </row>
    <row r="22" spans="1:3" ht="17.25">
      <c r="A22" s="3"/>
      <c r="C22" s="3"/>
    </row>
    <row r="23" spans="1:3" ht="17.25">
      <c r="A23" s="3"/>
      <c r="C23" s="3"/>
    </row>
    <row r="24" ht="17.25">
      <c r="A24" s="3"/>
    </row>
    <row r="25" ht="17.25">
      <c r="A25" s="3"/>
    </row>
    <row r="26" spans="1:3" ht="18" thickBot="1">
      <c r="A26" s="3"/>
      <c r="C26" s="3"/>
    </row>
    <row r="27" spans="1:3" ht="17.25">
      <c r="A27" s="3"/>
      <c r="C27" s="3"/>
    </row>
    <row r="28" spans="1:3" ht="17.25">
      <c r="A28" s="3"/>
      <c r="C28" s="3"/>
    </row>
    <row r="29" spans="1:3" ht="17.25">
      <c r="A29" s="3"/>
      <c r="C29" s="3"/>
    </row>
    <row r="30" spans="1:3" ht="17.25">
      <c r="A30" s="3"/>
      <c r="C30" s="3"/>
    </row>
    <row r="31" spans="1:3" ht="17.25">
      <c r="A31" s="3"/>
      <c r="C31" s="3"/>
    </row>
    <row r="32" spans="1:3" ht="17.25">
      <c r="A32" s="3"/>
      <c r="C32" s="3"/>
    </row>
    <row r="33" spans="1:3" ht="17.25">
      <c r="A33" s="3"/>
      <c r="C33" s="3"/>
    </row>
    <row r="34" spans="1:3" ht="17.25">
      <c r="A34" s="3"/>
      <c r="C34" s="3"/>
    </row>
    <row r="35" spans="1:3" ht="17.25">
      <c r="A35" s="3"/>
      <c r="C35" s="3"/>
    </row>
    <row r="36" spans="1:3" ht="17.25">
      <c r="A36" s="3"/>
      <c r="C36" s="3"/>
    </row>
    <row r="37" ht="17.25">
      <c r="A37" s="3"/>
    </row>
    <row r="38" ht="17.25">
      <c r="A38" s="3"/>
    </row>
    <row r="39" spans="1:3" ht="17.25">
      <c r="A39" s="3"/>
      <c r="C39" s="3"/>
    </row>
    <row r="40" spans="1:3" ht="17.25">
      <c r="A40" s="3"/>
      <c r="C40" s="3"/>
    </row>
    <row r="41" spans="1:3" ht="17.25">
      <c r="A41" s="3"/>
      <c r="C41" s="3"/>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44"/>
  <sheetViews>
    <sheetView workbookViewId="0" topLeftCell="A10">
      <selection activeCell="A10" sqref="A1:IV16384"/>
    </sheetView>
  </sheetViews>
  <sheetFormatPr defaultColWidth="8.796875" defaultRowHeight="15"/>
  <cols>
    <col min="1" max="1" width="5.5" style="123" customWidth="1"/>
    <col min="2" max="2" width="36" style="123" customWidth="1"/>
    <col min="3" max="3" width="16.19921875" style="124" bestFit="1" customWidth="1"/>
    <col min="4" max="4" width="19.8984375" style="125" bestFit="1" customWidth="1"/>
    <col min="5" max="5" width="13" style="123" bestFit="1" customWidth="1"/>
    <col min="6" max="16384" width="8.8984375" style="123" customWidth="1"/>
  </cols>
  <sheetData>
    <row r="1" spans="1:5" ht="15.75">
      <c r="A1" s="494" t="s">
        <v>71</v>
      </c>
      <c r="B1" s="494"/>
      <c r="C1" s="494"/>
      <c r="D1" s="494"/>
      <c r="E1" s="494"/>
    </row>
    <row r="2" spans="1:5" ht="15.75">
      <c r="A2" s="494" t="s">
        <v>72</v>
      </c>
      <c r="B2" s="494"/>
      <c r="C2" s="494"/>
      <c r="D2" s="494"/>
      <c r="E2" s="494"/>
    </row>
    <row r="3" spans="1:5" ht="15.75">
      <c r="A3" s="494" t="s">
        <v>73</v>
      </c>
      <c r="B3" s="494"/>
      <c r="C3" s="494"/>
      <c r="D3" s="494"/>
      <c r="E3" s="494"/>
    </row>
    <row r="4" spans="1:5" ht="15.75">
      <c r="A4" s="495" t="s">
        <v>74</v>
      </c>
      <c r="B4" s="495"/>
      <c r="C4" s="495"/>
      <c r="D4" s="495"/>
      <c r="E4" s="495"/>
    </row>
    <row r="5" spans="1:5" ht="15.75">
      <c r="A5" s="493" t="s">
        <v>75</v>
      </c>
      <c r="B5" s="493"/>
      <c r="C5" s="493"/>
      <c r="D5" s="493"/>
      <c r="E5" s="493"/>
    </row>
    <row r="7" spans="1:5" ht="29.25">
      <c r="A7" s="126" t="s">
        <v>0</v>
      </c>
      <c r="B7" s="126" t="s">
        <v>76</v>
      </c>
      <c r="C7" s="127" t="s">
        <v>77</v>
      </c>
      <c r="D7" s="127" t="s">
        <v>78</v>
      </c>
      <c r="E7" s="126" t="s">
        <v>3</v>
      </c>
    </row>
    <row r="8" spans="1:5" ht="15.75">
      <c r="A8" s="126">
        <v>1</v>
      </c>
      <c r="B8" s="126">
        <v>2</v>
      </c>
      <c r="C8" s="126">
        <v>3</v>
      </c>
      <c r="D8" s="126">
        <v>4</v>
      </c>
      <c r="E8" s="126">
        <v>5</v>
      </c>
    </row>
    <row r="9" spans="1:5" ht="15.75">
      <c r="A9" s="128"/>
      <c r="B9" s="126" t="s">
        <v>79</v>
      </c>
      <c r="C9" s="129"/>
      <c r="D9" s="130" t="s">
        <v>80</v>
      </c>
      <c r="E9" s="128"/>
    </row>
    <row r="10" spans="1:5" ht="15.75">
      <c r="A10" s="128"/>
      <c r="B10" s="126" t="s">
        <v>81</v>
      </c>
      <c r="C10" s="129"/>
      <c r="D10" s="131" t="s">
        <v>82</v>
      </c>
      <c r="E10" s="128"/>
    </row>
    <row r="11" spans="1:5" ht="15.75">
      <c r="A11" s="128"/>
      <c r="B11" s="132" t="s">
        <v>83</v>
      </c>
      <c r="C11" s="129"/>
      <c r="D11" s="133" t="s">
        <v>84</v>
      </c>
      <c r="E11" s="128"/>
    </row>
    <row r="12" spans="1:5" ht="15.75">
      <c r="A12" s="134">
        <v>1</v>
      </c>
      <c r="B12" s="135" t="s">
        <v>85</v>
      </c>
      <c r="C12" s="129" t="s">
        <v>86</v>
      </c>
      <c r="D12" s="136" t="s">
        <v>87</v>
      </c>
      <c r="E12" s="128"/>
    </row>
    <row r="13" spans="1:5" ht="15.75">
      <c r="A13" s="134">
        <v>2</v>
      </c>
      <c r="B13" s="135" t="s">
        <v>88</v>
      </c>
      <c r="C13" s="129" t="s">
        <v>89</v>
      </c>
      <c r="D13" s="136" t="s">
        <v>90</v>
      </c>
      <c r="E13" s="128"/>
    </row>
    <row r="14" spans="1:5" ht="30">
      <c r="A14" s="134">
        <v>3</v>
      </c>
      <c r="B14" s="137" t="s">
        <v>91</v>
      </c>
      <c r="C14" s="129" t="s">
        <v>92</v>
      </c>
      <c r="D14" s="136" t="s">
        <v>93</v>
      </c>
      <c r="E14" s="128"/>
    </row>
    <row r="15" spans="1:5" ht="15.75">
      <c r="A15" s="134">
        <v>4</v>
      </c>
      <c r="B15" s="135" t="s">
        <v>94</v>
      </c>
      <c r="C15" s="129" t="s">
        <v>95</v>
      </c>
      <c r="D15" s="136" t="s">
        <v>96</v>
      </c>
      <c r="E15" s="128"/>
    </row>
    <row r="16" spans="1:5" ht="15.75">
      <c r="A16" s="134">
        <v>5</v>
      </c>
      <c r="B16" s="135" t="s">
        <v>97</v>
      </c>
      <c r="C16" s="129" t="s">
        <v>98</v>
      </c>
      <c r="D16" s="136" t="s">
        <v>96</v>
      </c>
      <c r="E16" s="128"/>
    </row>
    <row r="17" spans="1:5" ht="15.75">
      <c r="A17" s="134">
        <v>6</v>
      </c>
      <c r="B17" s="135" t="s">
        <v>99</v>
      </c>
      <c r="C17" s="129" t="s">
        <v>86</v>
      </c>
      <c r="D17" s="136" t="s">
        <v>96</v>
      </c>
      <c r="E17" s="128"/>
    </row>
    <row r="18" spans="1:5" ht="15.75">
      <c r="A18" s="134">
        <v>7</v>
      </c>
      <c r="B18" s="135" t="s">
        <v>100</v>
      </c>
      <c r="C18" s="129" t="s">
        <v>86</v>
      </c>
      <c r="D18" s="136" t="s">
        <v>96</v>
      </c>
      <c r="E18" s="128"/>
    </row>
    <row r="19" spans="1:5" ht="15.75">
      <c r="A19" s="134">
        <v>8</v>
      </c>
      <c r="B19" s="135" t="s">
        <v>101</v>
      </c>
      <c r="C19" s="129" t="s">
        <v>86</v>
      </c>
      <c r="D19" s="136" t="s">
        <v>102</v>
      </c>
      <c r="E19" s="128"/>
    </row>
    <row r="20" spans="1:5" ht="15.75">
      <c r="A20" s="138"/>
      <c r="B20" s="139" t="s">
        <v>103</v>
      </c>
      <c r="C20" s="140"/>
      <c r="D20" s="141" t="s">
        <v>104</v>
      </c>
      <c r="E20" s="142"/>
    </row>
    <row r="21" spans="1:5" ht="15.75">
      <c r="A21" s="138">
        <v>1</v>
      </c>
      <c r="B21" s="143" t="s">
        <v>105</v>
      </c>
      <c r="C21" s="140" t="s">
        <v>106</v>
      </c>
      <c r="D21" s="144" t="s">
        <v>107</v>
      </c>
      <c r="E21" s="142"/>
    </row>
    <row r="22" spans="1:5" ht="47.25">
      <c r="A22" s="138">
        <v>2</v>
      </c>
      <c r="B22" s="143" t="s">
        <v>108</v>
      </c>
      <c r="C22" s="145" t="s">
        <v>109</v>
      </c>
      <c r="D22" s="144" t="s">
        <v>110</v>
      </c>
      <c r="E22" s="142"/>
    </row>
    <row r="23" spans="1:5" ht="15.75">
      <c r="A23" s="138">
        <v>3</v>
      </c>
      <c r="B23" s="143" t="s">
        <v>111</v>
      </c>
      <c r="C23" s="140" t="s">
        <v>112</v>
      </c>
      <c r="D23" s="144" t="s">
        <v>113</v>
      </c>
      <c r="E23" s="142"/>
    </row>
    <row r="24" spans="1:5" ht="15.75">
      <c r="A24" s="138">
        <v>4</v>
      </c>
      <c r="B24" s="143" t="s">
        <v>114</v>
      </c>
      <c r="C24" s="140" t="s">
        <v>98</v>
      </c>
      <c r="D24" s="144" t="s">
        <v>107</v>
      </c>
      <c r="E24" s="142"/>
    </row>
    <row r="25" spans="1:5" ht="15.75">
      <c r="A25" s="138">
        <v>5</v>
      </c>
      <c r="B25" s="143" t="s">
        <v>115</v>
      </c>
      <c r="C25" s="140" t="s">
        <v>116</v>
      </c>
      <c r="D25" s="144" t="s">
        <v>117</v>
      </c>
      <c r="E25" s="142"/>
    </row>
    <row r="26" spans="1:5" ht="15.75">
      <c r="A26" s="138">
        <v>6</v>
      </c>
      <c r="B26" s="143" t="s">
        <v>118</v>
      </c>
      <c r="C26" s="140" t="s">
        <v>98</v>
      </c>
      <c r="D26" s="144" t="s">
        <v>113</v>
      </c>
      <c r="E26" s="142"/>
    </row>
    <row r="27" spans="1:5" ht="15.75">
      <c r="A27" s="138">
        <v>7</v>
      </c>
      <c r="B27" s="143" t="s">
        <v>119</v>
      </c>
      <c r="C27" s="140" t="s">
        <v>120</v>
      </c>
      <c r="D27" s="144" t="s">
        <v>93</v>
      </c>
      <c r="E27" s="142"/>
    </row>
    <row r="28" spans="1:5" ht="15.75">
      <c r="A28" s="138">
        <v>8</v>
      </c>
      <c r="B28" s="143" t="s">
        <v>121</v>
      </c>
      <c r="C28" s="140" t="s">
        <v>122</v>
      </c>
      <c r="D28" s="144" t="s">
        <v>113</v>
      </c>
      <c r="E28" s="142"/>
    </row>
    <row r="29" spans="1:5" ht="15.75">
      <c r="A29" s="138">
        <v>9</v>
      </c>
      <c r="B29" s="143" t="s">
        <v>123</v>
      </c>
      <c r="C29" s="140" t="s">
        <v>124</v>
      </c>
      <c r="D29" s="144" t="s">
        <v>93</v>
      </c>
      <c r="E29" s="142"/>
    </row>
    <row r="30" spans="1:5" ht="15.75">
      <c r="A30" s="138">
        <v>10</v>
      </c>
      <c r="B30" s="143" t="s">
        <v>125</v>
      </c>
      <c r="C30" s="140" t="s">
        <v>116</v>
      </c>
      <c r="D30" s="144" t="s">
        <v>96</v>
      </c>
      <c r="E30" s="142"/>
    </row>
    <row r="31" spans="1:5" ht="15.75">
      <c r="A31" s="138">
        <v>11</v>
      </c>
      <c r="B31" s="143" t="s">
        <v>126</v>
      </c>
      <c r="C31" s="140" t="s">
        <v>116</v>
      </c>
      <c r="D31" s="144" t="s">
        <v>127</v>
      </c>
      <c r="E31" s="142"/>
    </row>
    <row r="32" spans="1:5" ht="15.75">
      <c r="A32" s="138">
        <v>12</v>
      </c>
      <c r="B32" s="143" t="s">
        <v>128</v>
      </c>
      <c r="C32" s="140" t="s">
        <v>129</v>
      </c>
      <c r="D32" s="144" t="s">
        <v>130</v>
      </c>
      <c r="E32" s="142"/>
    </row>
    <row r="33" spans="1:5" ht="15.75">
      <c r="A33" s="138">
        <v>13</v>
      </c>
      <c r="B33" s="143" t="s">
        <v>131</v>
      </c>
      <c r="C33" s="140" t="s">
        <v>129</v>
      </c>
      <c r="D33" s="144" t="s">
        <v>132</v>
      </c>
      <c r="E33" s="142"/>
    </row>
    <row r="34" spans="1:5" ht="15.75">
      <c r="A34" s="138">
        <v>14</v>
      </c>
      <c r="B34" s="143" t="s">
        <v>133</v>
      </c>
      <c r="C34" s="140" t="s">
        <v>129</v>
      </c>
      <c r="D34" s="144" t="s">
        <v>132</v>
      </c>
      <c r="E34" s="142"/>
    </row>
    <row r="35" spans="1:5" ht="15.75">
      <c r="A35" s="138">
        <v>15</v>
      </c>
      <c r="B35" s="143" t="s">
        <v>134</v>
      </c>
      <c r="C35" s="140" t="s">
        <v>92</v>
      </c>
      <c r="D35" s="144" t="s">
        <v>132</v>
      </c>
      <c r="E35" s="142"/>
    </row>
    <row r="36" spans="1:5" ht="15.75">
      <c r="A36" s="138">
        <v>16</v>
      </c>
      <c r="B36" s="143" t="s">
        <v>135</v>
      </c>
      <c r="C36" s="140" t="s">
        <v>136</v>
      </c>
      <c r="D36" s="144" t="s">
        <v>96</v>
      </c>
      <c r="E36" s="142"/>
    </row>
    <row r="37" spans="1:5" ht="15.75">
      <c r="A37" s="138">
        <v>17</v>
      </c>
      <c r="B37" s="143" t="s">
        <v>137</v>
      </c>
      <c r="C37" s="140" t="s">
        <v>124</v>
      </c>
      <c r="D37" s="144" t="s">
        <v>93</v>
      </c>
      <c r="E37" s="142"/>
    </row>
    <row r="38" spans="1:5" ht="15.75">
      <c r="A38" s="138">
        <v>18</v>
      </c>
      <c r="B38" s="143" t="s">
        <v>138</v>
      </c>
      <c r="C38" s="140" t="s">
        <v>120</v>
      </c>
      <c r="D38" s="144" t="s">
        <v>93</v>
      </c>
      <c r="E38" s="142"/>
    </row>
    <row r="39" spans="1:5" ht="15.75">
      <c r="A39" s="138">
        <v>19</v>
      </c>
      <c r="B39" s="143" t="s">
        <v>139</v>
      </c>
      <c r="C39" s="140" t="s">
        <v>116</v>
      </c>
      <c r="D39" s="144" t="s">
        <v>93</v>
      </c>
      <c r="E39" s="142"/>
    </row>
    <row r="40" spans="1:5" ht="15.75">
      <c r="A40" s="138">
        <v>20</v>
      </c>
      <c r="B40" s="143" t="s">
        <v>140</v>
      </c>
      <c r="C40" s="140" t="s">
        <v>92</v>
      </c>
      <c r="D40" s="144" t="s">
        <v>132</v>
      </c>
      <c r="E40" s="142"/>
    </row>
    <row r="41" spans="1:5" ht="15.75">
      <c r="A41" s="138">
        <v>21</v>
      </c>
      <c r="B41" s="143" t="s">
        <v>141</v>
      </c>
      <c r="C41" s="140" t="s">
        <v>124</v>
      </c>
      <c r="D41" s="144" t="s">
        <v>132</v>
      </c>
      <c r="E41" s="142"/>
    </row>
    <row r="42" spans="1:5" ht="15.75">
      <c r="A42" s="138">
        <v>22</v>
      </c>
      <c r="B42" s="143" t="s">
        <v>142</v>
      </c>
      <c r="C42" s="140" t="s">
        <v>124</v>
      </c>
      <c r="D42" s="144" t="s">
        <v>132</v>
      </c>
      <c r="E42" s="142"/>
    </row>
    <row r="43" spans="1:5" ht="31.5">
      <c r="A43" s="138">
        <v>23</v>
      </c>
      <c r="B43" s="146" t="s">
        <v>143</v>
      </c>
      <c r="C43" s="140" t="s">
        <v>122</v>
      </c>
      <c r="D43" s="144" t="s">
        <v>93</v>
      </c>
      <c r="E43" s="142"/>
    </row>
    <row r="44" spans="1:5" ht="15.75">
      <c r="A44" s="138">
        <v>24</v>
      </c>
      <c r="B44" s="143" t="s">
        <v>144</v>
      </c>
      <c r="C44" s="140" t="s">
        <v>145</v>
      </c>
      <c r="D44" s="144" t="s">
        <v>127</v>
      </c>
      <c r="E44" s="142"/>
    </row>
    <row r="45" spans="1:5" ht="15.75">
      <c r="A45" s="138">
        <v>25</v>
      </c>
      <c r="B45" s="143" t="s">
        <v>146</v>
      </c>
      <c r="C45" s="140" t="s">
        <v>145</v>
      </c>
      <c r="D45" s="144" t="s">
        <v>147</v>
      </c>
      <c r="E45" s="142"/>
    </row>
    <row r="46" spans="1:5" ht="15.75">
      <c r="A46" s="138">
        <v>26</v>
      </c>
      <c r="B46" s="143" t="s">
        <v>148</v>
      </c>
      <c r="C46" s="140" t="s">
        <v>116</v>
      </c>
      <c r="D46" s="144" t="s">
        <v>96</v>
      </c>
      <c r="E46" s="142"/>
    </row>
    <row r="47" spans="1:5" ht="15.75">
      <c r="A47" s="138">
        <v>27</v>
      </c>
      <c r="B47" s="143" t="s">
        <v>149</v>
      </c>
      <c r="C47" s="140" t="s">
        <v>98</v>
      </c>
      <c r="D47" s="144" t="s">
        <v>127</v>
      </c>
      <c r="E47" s="142"/>
    </row>
    <row r="48" spans="1:5" ht="15.75">
      <c r="A48" s="138">
        <v>28</v>
      </c>
      <c r="B48" s="143" t="s">
        <v>150</v>
      </c>
      <c r="C48" s="147" t="s">
        <v>151</v>
      </c>
      <c r="D48" s="144" t="s">
        <v>96</v>
      </c>
      <c r="E48" s="142"/>
    </row>
    <row r="49" spans="1:5" ht="15.75">
      <c r="A49" s="138">
        <v>29</v>
      </c>
      <c r="B49" s="143" t="s">
        <v>152</v>
      </c>
      <c r="C49" s="140" t="s">
        <v>116</v>
      </c>
      <c r="D49" s="144" t="s">
        <v>153</v>
      </c>
      <c r="E49" s="142"/>
    </row>
    <row r="50" spans="1:5" ht="15.75">
      <c r="A50" s="138">
        <v>30</v>
      </c>
      <c r="B50" s="143" t="s">
        <v>154</v>
      </c>
      <c r="C50" s="140" t="s">
        <v>136</v>
      </c>
      <c r="D50" s="144" t="s">
        <v>96</v>
      </c>
      <c r="E50" s="142"/>
    </row>
    <row r="51" spans="1:5" ht="15.75">
      <c r="A51" s="138">
        <v>31</v>
      </c>
      <c r="B51" s="143" t="s">
        <v>155</v>
      </c>
      <c r="C51" s="140" t="s">
        <v>124</v>
      </c>
      <c r="D51" s="144" t="s">
        <v>93</v>
      </c>
      <c r="E51" s="142"/>
    </row>
    <row r="52" spans="1:5" ht="15.75">
      <c r="A52" s="138">
        <v>32</v>
      </c>
      <c r="B52" s="143" t="s">
        <v>156</v>
      </c>
      <c r="C52" s="140" t="s">
        <v>116</v>
      </c>
      <c r="D52" s="144" t="s">
        <v>93</v>
      </c>
      <c r="E52" s="142"/>
    </row>
    <row r="53" spans="1:5" ht="15.75">
      <c r="A53" s="138">
        <v>33</v>
      </c>
      <c r="B53" s="143" t="s">
        <v>157</v>
      </c>
      <c r="C53" s="140" t="s">
        <v>136</v>
      </c>
      <c r="D53" s="144" t="s">
        <v>110</v>
      </c>
      <c r="E53" s="142"/>
    </row>
    <row r="54" spans="1:5" ht="15.75">
      <c r="A54" s="138">
        <v>34</v>
      </c>
      <c r="B54" s="143" t="s">
        <v>158</v>
      </c>
      <c r="C54" s="140" t="s">
        <v>112</v>
      </c>
      <c r="D54" s="144" t="s">
        <v>113</v>
      </c>
      <c r="E54" s="142"/>
    </row>
    <row r="55" spans="1:5" ht="15.75">
      <c r="A55" s="138">
        <v>35</v>
      </c>
      <c r="B55" s="143" t="s">
        <v>159</v>
      </c>
      <c r="C55" s="140" t="s">
        <v>112</v>
      </c>
      <c r="D55" s="144" t="s">
        <v>113</v>
      </c>
      <c r="E55" s="142"/>
    </row>
    <row r="56" spans="1:5" ht="15.75">
      <c r="A56" s="138">
        <v>36</v>
      </c>
      <c r="B56" s="143" t="s">
        <v>160</v>
      </c>
      <c r="C56" s="140" t="s">
        <v>92</v>
      </c>
      <c r="D56" s="144" t="s">
        <v>161</v>
      </c>
      <c r="E56" s="142"/>
    </row>
    <row r="57" spans="1:5" ht="31.5">
      <c r="A57" s="138">
        <v>37</v>
      </c>
      <c r="B57" s="146" t="s">
        <v>162</v>
      </c>
      <c r="C57" s="140" t="s">
        <v>86</v>
      </c>
      <c r="D57" s="144" t="s">
        <v>87</v>
      </c>
      <c r="E57" s="142"/>
    </row>
    <row r="58" spans="1:5" ht="15.75">
      <c r="A58" s="140"/>
      <c r="B58" s="148" t="s">
        <v>163</v>
      </c>
      <c r="C58" s="140"/>
      <c r="D58" s="149">
        <v>600000</v>
      </c>
      <c r="E58" s="142"/>
    </row>
    <row r="59" spans="1:5" ht="15.75">
      <c r="A59" s="148" t="s">
        <v>6</v>
      </c>
      <c r="B59" s="148" t="s">
        <v>164</v>
      </c>
      <c r="C59" s="140"/>
      <c r="D59" s="144"/>
      <c r="E59" s="142"/>
    </row>
    <row r="60" spans="1:5" ht="31.5">
      <c r="A60" s="143">
        <v>1</v>
      </c>
      <c r="B60" s="146" t="s">
        <v>165</v>
      </c>
      <c r="C60" s="150" t="s">
        <v>166</v>
      </c>
      <c r="D60" s="144" t="s">
        <v>87</v>
      </c>
      <c r="E60" s="142"/>
    </row>
    <row r="61" spans="1:5" ht="15.75">
      <c r="A61" s="143">
        <v>2</v>
      </c>
      <c r="B61" s="143" t="s">
        <v>167</v>
      </c>
      <c r="C61" s="140" t="s">
        <v>116</v>
      </c>
      <c r="D61" s="144" t="s">
        <v>87</v>
      </c>
      <c r="E61" s="142"/>
    </row>
    <row r="62" spans="1:5" ht="15.75">
      <c r="A62" s="143">
        <v>3</v>
      </c>
      <c r="B62" s="143" t="s">
        <v>168</v>
      </c>
      <c r="C62" s="140" t="s">
        <v>136</v>
      </c>
      <c r="D62" s="144" t="s">
        <v>87</v>
      </c>
      <c r="E62" s="142"/>
    </row>
    <row r="63" spans="1:5" ht="15.75">
      <c r="A63" s="143">
        <v>4</v>
      </c>
      <c r="B63" s="143" t="s">
        <v>169</v>
      </c>
      <c r="C63" s="140" t="s">
        <v>86</v>
      </c>
      <c r="D63" s="144" t="s">
        <v>87</v>
      </c>
      <c r="E63" s="142"/>
    </row>
    <row r="64" spans="1:5" ht="31.5">
      <c r="A64" s="143">
        <v>5</v>
      </c>
      <c r="B64" s="146" t="s">
        <v>170</v>
      </c>
      <c r="C64" s="140" t="s">
        <v>86</v>
      </c>
      <c r="D64" s="144" t="s">
        <v>87</v>
      </c>
      <c r="E64" s="142"/>
    </row>
    <row r="65" spans="1:5" ht="15.75">
      <c r="A65" s="143">
        <v>6</v>
      </c>
      <c r="B65" s="143" t="s">
        <v>171</v>
      </c>
      <c r="C65" s="140" t="s">
        <v>95</v>
      </c>
      <c r="D65" s="144" t="s">
        <v>87</v>
      </c>
      <c r="E65" s="142"/>
    </row>
    <row r="66" spans="1:5" ht="15.75">
      <c r="A66" s="143">
        <v>7</v>
      </c>
      <c r="B66" s="143" t="s">
        <v>172</v>
      </c>
      <c r="C66" s="140" t="s">
        <v>124</v>
      </c>
      <c r="D66" s="144" t="s">
        <v>87</v>
      </c>
      <c r="E66" s="142"/>
    </row>
    <row r="67" spans="1:5" ht="15.75">
      <c r="A67" s="148" t="s">
        <v>9</v>
      </c>
      <c r="B67" s="148" t="s">
        <v>173</v>
      </c>
      <c r="C67" s="140"/>
      <c r="D67" s="144"/>
      <c r="E67" s="142"/>
    </row>
    <row r="68" spans="1:5" ht="15.75">
      <c r="A68" s="143">
        <v>1</v>
      </c>
      <c r="B68" s="143" t="s">
        <v>174</v>
      </c>
      <c r="C68" s="140" t="s">
        <v>86</v>
      </c>
      <c r="D68" s="144" t="s">
        <v>87</v>
      </c>
      <c r="E68" s="142"/>
    </row>
    <row r="69" spans="1:5" ht="15.75">
      <c r="A69" s="143">
        <v>2</v>
      </c>
      <c r="B69" s="143" t="s">
        <v>175</v>
      </c>
      <c r="C69" s="140" t="s">
        <v>124</v>
      </c>
      <c r="D69" s="144" t="s">
        <v>87</v>
      </c>
      <c r="E69" s="142"/>
    </row>
    <row r="70" spans="1:5" ht="47.25">
      <c r="A70" s="143">
        <v>3</v>
      </c>
      <c r="B70" s="146" t="s">
        <v>176</v>
      </c>
      <c r="C70" s="140" t="s">
        <v>129</v>
      </c>
      <c r="D70" s="144" t="s">
        <v>87</v>
      </c>
      <c r="E70" s="142"/>
    </row>
    <row r="71" spans="1:5" ht="15.75">
      <c r="A71" s="143">
        <v>4</v>
      </c>
      <c r="B71" s="143" t="s">
        <v>177</v>
      </c>
      <c r="C71" s="140" t="s">
        <v>86</v>
      </c>
      <c r="D71" s="144" t="s">
        <v>87</v>
      </c>
      <c r="E71" s="142"/>
    </row>
    <row r="72" spans="1:5" ht="47.25">
      <c r="A72" s="143">
        <v>5</v>
      </c>
      <c r="B72" s="146" t="s">
        <v>178</v>
      </c>
      <c r="C72" s="140" t="s">
        <v>98</v>
      </c>
      <c r="D72" s="144" t="s">
        <v>87</v>
      </c>
      <c r="E72" s="142"/>
    </row>
    <row r="73" spans="1:5" ht="60">
      <c r="A73" s="143">
        <v>6</v>
      </c>
      <c r="B73" s="146" t="s">
        <v>179</v>
      </c>
      <c r="C73" s="151" t="s">
        <v>180</v>
      </c>
      <c r="D73" s="144" t="s">
        <v>87</v>
      </c>
      <c r="E73" s="142"/>
    </row>
    <row r="74" spans="1:5" ht="15.75">
      <c r="A74" s="143">
        <v>7</v>
      </c>
      <c r="B74" s="143" t="s">
        <v>181</v>
      </c>
      <c r="C74" s="140" t="s">
        <v>112</v>
      </c>
      <c r="D74" s="144" t="s">
        <v>87</v>
      </c>
      <c r="E74" s="142"/>
    </row>
    <row r="75" spans="1:5" ht="15.75">
      <c r="A75" s="143">
        <v>8</v>
      </c>
      <c r="B75" s="143" t="s">
        <v>182</v>
      </c>
      <c r="C75" s="140" t="s">
        <v>89</v>
      </c>
      <c r="D75" s="144" t="s">
        <v>87</v>
      </c>
      <c r="E75" s="142"/>
    </row>
    <row r="76" spans="1:5" ht="15.75">
      <c r="A76" s="143">
        <v>9</v>
      </c>
      <c r="B76" s="143" t="s">
        <v>183</v>
      </c>
      <c r="C76" s="129" t="s">
        <v>184</v>
      </c>
      <c r="D76" s="144" t="s">
        <v>87</v>
      </c>
      <c r="E76" s="142"/>
    </row>
    <row r="77" spans="1:5" ht="15.75">
      <c r="A77" s="143">
        <v>10</v>
      </c>
      <c r="B77" s="143" t="s">
        <v>185</v>
      </c>
      <c r="C77" s="140" t="s">
        <v>86</v>
      </c>
      <c r="D77" s="144" t="s">
        <v>87</v>
      </c>
      <c r="E77" s="142"/>
    </row>
    <row r="78" spans="1:5" ht="15.75">
      <c r="A78" s="148" t="s">
        <v>32</v>
      </c>
      <c r="B78" s="148" t="s">
        <v>103</v>
      </c>
      <c r="C78" s="140"/>
      <c r="D78" s="144"/>
      <c r="E78" s="142"/>
    </row>
    <row r="79" spans="1:5" ht="15.75">
      <c r="A79" s="143">
        <v>1</v>
      </c>
      <c r="B79" s="143" t="s">
        <v>186</v>
      </c>
      <c r="C79" s="140" t="s">
        <v>92</v>
      </c>
      <c r="D79" s="144" t="s">
        <v>87</v>
      </c>
      <c r="E79" s="142"/>
    </row>
    <row r="80" spans="1:5" ht="15.75">
      <c r="A80" s="143">
        <v>2</v>
      </c>
      <c r="B80" s="143" t="s">
        <v>187</v>
      </c>
      <c r="C80" s="140" t="s">
        <v>92</v>
      </c>
      <c r="D80" s="144" t="s">
        <v>87</v>
      </c>
      <c r="E80" s="142"/>
    </row>
    <row r="81" spans="1:5" ht="15.75">
      <c r="A81" s="143">
        <v>3</v>
      </c>
      <c r="B81" s="143" t="s">
        <v>188</v>
      </c>
      <c r="C81" s="140" t="s">
        <v>124</v>
      </c>
      <c r="D81" s="144" t="s">
        <v>87</v>
      </c>
      <c r="E81" s="142"/>
    </row>
    <row r="82" spans="1:5" ht="15.75">
      <c r="A82" s="143">
        <v>4</v>
      </c>
      <c r="B82" s="143" t="s">
        <v>189</v>
      </c>
      <c r="C82" s="140" t="s">
        <v>124</v>
      </c>
      <c r="D82" s="144" t="s">
        <v>87</v>
      </c>
      <c r="E82" s="142"/>
    </row>
    <row r="83" spans="1:5" ht="15.75">
      <c r="A83" s="143">
        <v>5</v>
      </c>
      <c r="B83" s="143" t="s">
        <v>190</v>
      </c>
      <c r="C83" s="140" t="s">
        <v>124</v>
      </c>
      <c r="D83" s="144" t="s">
        <v>87</v>
      </c>
      <c r="E83" s="142"/>
    </row>
    <row r="84" spans="1:5" ht="15.75">
      <c r="A84" s="143">
        <v>6</v>
      </c>
      <c r="B84" s="143" t="s">
        <v>191</v>
      </c>
      <c r="C84" s="140" t="s">
        <v>124</v>
      </c>
      <c r="D84" s="144" t="s">
        <v>87</v>
      </c>
      <c r="E84" s="142"/>
    </row>
    <row r="85" spans="1:5" ht="15.75">
      <c r="A85" s="143">
        <v>7</v>
      </c>
      <c r="B85" s="143" t="s">
        <v>192</v>
      </c>
      <c r="C85" s="140" t="s">
        <v>112</v>
      </c>
      <c r="D85" s="144" t="s">
        <v>87</v>
      </c>
      <c r="E85" s="142"/>
    </row>
    <row r="86" spans="1:5" ht="15.75">
      <c r="A86" s="143">
        <v>8</v>
      </c>
      <c r="B86" s="143" t="s">
        <v>193</v>
      </c>
      <c r="C86" s="140" t="s">
        <v>112</v>
      </c>
      <c r="D86" s="144" t="s">
        <v>87</v>
      </c>
      <c r="E86" s="152" t="s">
        <v>194</v>
      </c>
    </row>
    <row r="87" spans="1:5" ht="15.75">
      <c r="A87" s="143">
        <v>9</v>
      </c>
      <c r="B87" s="143" t="s">
        <v>195</v>
      </c>
      <c r="C87" s="140" t="s">
        <v>112</v>
      </c>
      <c r="D87" s="144" t="s">
        <v>87</v>
      </c>
      <c r="E87" s="142"/>
    </row>
    <row r="88" spans="1:5" ht="31.5">
      <c r="A88" s="143">
        <v>10</v>
      </c>
      <c r="B88" s="146" t="s">
        <v>196</v>
      </c>
      <c r="C88" s="140" t="s">
        <v>112</v>
      </c>
      <c r="D88" s="144" t="s">
        <v>87</v>
      </c>
      <c r="E88" s="142"/>
    </row>
    <row r="89" spans="1:5" ht="15.75">
      <c r="A89" s="143">
        <v>11</v>
      </c>
      <c r="B89" s="143" t="s">
        <v>197</v>
      </c>
      <c r="C89" s="140" t="s">
        <v>122</v>
      </c>
      <c r="D89" s="144" t="s">
        <v>87</v>
      </c>
      <c r="E89" s="142"/>
    </row>
    <row r="90" spans="1:5" ht="15.75">
      <c r="A90" s="143">
        <v>12</v>
      </c>
      <c r="B90" s="143" t="s">
        <v>198</v>
      </c>
      <c r="C90" s="140" t="s">
        <v>122</v>
      </c>
      <c r="D90" s="144" t="s">
        <v>87</v>
      </c>
      <c r="E90" s="142"/>
    </row>
    <row r="91" spans="1:5" ht="31.5">
      <c r="A91" s="143">
        <v>13</v>
      </c>
      <c r="B91" s="146" t="s">
        <v>199</v>
      </c>
      <c r="C91" s="140" t="s">
        <v>122</v>
      </c>
      <c r="D91" s="144" t="s">
        <v>87</v>
      </c>
      <c r="E91" s="152" t="s">
        <v>194</v>
      </c>
    </row>
    <row r="92" spans="1:5" ht="31.5">
      <c r="A92" s="143">
        <v>14</v>
      </c>
      <c r="B92" s="146" t="s">
        <v>200</v>
      </c>
      <c r="C92" s="140" t="s">
        <v>122</v>
      </c>
      <c r="D92" s="144" t="s">
        <v>87</v>
      </c>
      <c r="E92" s="142"/>
    </row>
    <row r="93" spans="1:5" ht="15.75">
      <c r="A93" s="143">
        <v>15</v>
      </c>
      <c r="B93" s="143" t="s">
        <v>201</v>
      </c>
      <c r="C93" s="140" t="s">
        <v>202</v>
      </c>
      <c r="D93" s="144" t="s">
        <v>87</v>
      </c>
      <c r="E93" s="142"/>
    </row>
    <row r="94" spans="1:5" ht="47.25">
      <c r="A94" s="143">
        <v>16</v>
      </c>
      <c r="B94" s="146" t="s">
        <v>203</v>
      </c>
      <c r="C94" s="140" t="s">
        <v>204</v>
      </c>
      <c r="D94" s="144" t="s">
        <v>87</v>
      </c>
      <c r="E94" s="142"/>
    </row>
    <row r="95" spans="1:5" ht="15.75">
      <c r="A95" s="143">
        <v>17</v>
      </c>
      <c r="B95" s="143" t="s">
        <v>205</v>
      </c>
      <c r="C95" s="140" t="s">
        <v>120</v>
      </c>
      <c r="D95" s="144" t="s">
        <v>87</v>
      </c>
      <c r="E95" s="142"/>
    </row>
    <row r="96" spans="1:5" ht="15.75">
      <c r="A96" s="143">
        <v>18</v>
      </c>
      <c r="B96" s="143" t="s">
        <v>206</v>
      </c>
      <c r="C96" s="140" t="s">
        <v>120</v>
      </c>
      <c r="D96" s="144" t="s">
        <v>87</v>
      </c>
      <c r="E96" s="142"/>
    </row>
    <row r="97" spans="1:5" ht="15.75">
      <c r="A97" s="143">
        <v>19</v>
      </c>
      <c r="B97" s="143" t="s">
        <v>207</v>
      </c>
      <c r="C97" s="140" t="s">
        <v>116</v>
      </c>
      <c r="D97" s="144" t="s">
        <v>87</v>
      </c>
      <c r="E97" s="142"/>
    </row>
    <row r="98" spans="1:5" ht="15.75">
      <c r="A98" s="143">
        <v>20</v>
      </c>
      <c r="B98" s="143" t="s">
        <v>156</v>
      </c>
      <c r="C98" s="140" t="s">
        <v>116</v>
      </c>
      <c r="D98" s="144" t="s">
        <v>87</v>
      </c>
      <c r="E98" s="142"/>
    </row>
    <row r="99" spans="1:5" ht="15.75">
      <c r="A99" s="143">
        <v>21</v>
      </c>
      <c r="B99" s="143" t="s">
        <v>208</v>
      </c>
      <c r="C99" s="140" t="s">
        <v>116</v>
      </c>
      <c r="D99" s="144" t="s">
        <v>87</v>
      </c>
      <c r="E99" s="142"/>
    </row>
    <row r="100" spans="1:5" ht="15.75">
      <c r="A100" s="143">
        <v>22</v>
      </c>
      <c r="B100" s="143" t="s">
        <v>209</v>
      </c>
      <c r="C100" s="140" t="s">
        <v>116</v>
      </c>
      <c r="D100" s="144" t="s">
        <v>87</v>
      </c>
      <c r="E100" s="142"/>
    </row>
    <row r="101" spans="1:5" ht="15.75">
      <c r="A101" s="143">
        <v>23</v>
      </c>
      <c r="B101" s="143" t="s">
        <v>210</v>
      </c>
      <c r="C101" s="140" t="s">
        <v>211</v>
      </c>
      <c r="D101" s="144" t="s">
        <v>87</v>
      </c>
      <c r="E101" s="142"/>
    </row>
    <row r="102" spans="1:5" ht="15.75">
      <c r="A102" s="143">
        <v>24</v>
      </c>
      <c r="B102" s="143" t="s">
        <v>212</v>
      </c>
      <c r="C102" s="140" t="s">
        <v>211</v>
      </c>
      <c r="D102" s="144" t="s">
        <v>87</v>
      </c>
      <c r="E102" s="142"/>
    </row>
    <row r="103" spans="1:5" ht="15.75">
      <c r="A103" s="143">
        <v>25</v>
      </c>
      <c r="B103" s="143" t="s">
        <v>213</v>
      </c>
      <c r="C103" s="140" t="s">
        <v>211</v>
      </c>
      <c r="D103" s="144" t="s">
        <v>87</v>
      </c>
      <c r="E103" s="142"/>
    </row>
    <row r="104" spans="1:5" ht="15.75">
      <c r="A104" s="143">
        <v>26</v>
      </c>
      <c r="B104" s="143" t="s">
        <v>214</v>
      </c>
      <c r="C104" s="140" t="s">
        <v>215</v>
      </c>
      <c r="D104" s="144" t="s">
        <v>87</v>
      </c>
      <c r="E104" s="142"/>
    </row>
    <row r="105" spans="1:5" ht="31.5">
      <c r="A105" s="143">
        <v>27</v>
      </c>
      <c r="B105" s="146" t="s">
        <v>216</v>
      </c>
      <c r="C105" s="140" t="s">
        <v>145</v>
      </c>
      <c r="D105" s="144" t="s">
        <v>217</v>
      </c>
      <c r="E105" s="142"/>
    </row>
    <row r="106" spans="1:5" ht="31.5">
      <c r="A106" s="143">
        <v>28</v>
      </c>
      <c r="B106" s="146" t="s">
        <v>218</v>
      </c>
      <c r="C106" s="140" t="s">
        <v>95</v>
      </c>
      <c r="D106" s="144" t="s">
        <v>87</v>
      </c>
      <c r="E106" s="152" t="s">
        <v>219</v>
      </c>
    </row>
    <row r="107" spans="1:5" ht="47.25">
      <c r="A107" s="143">
        <v>29</v>
      </c>
      <c r="B107" s="146" t="s">
        <v>220</v>
      </c>
      <c r="C107" s="140" t="s">
        <v>95</v>
      </c>
      <c r="D107" s="144" t="s">
        <v>87</v>
      </c>
      <c r="E107" s="142"/>
    </row>
    <row r="108" spans="1:5" ht="15.75">
      <c r="A108" s="143">
        <v>30</v>
      </c>
      <c r="B108" s="143" t="s">
        <v>221</v>
      </c>
      <c r="C108" s="140" t="s">
        <v>95</v>
      </c>
      <c r="D108" s="144" t="s">
        <v>87</v>
      </c>
      <c r="E108" s="142"/>
    </row>
    <row r="109" spans="1:5" ht="15.75">
      <c r="A109" s="143">
        <v>31</v>
      </c>
      <c r="B109" s="143" t="s">
        <v>222</v>
      </c>
      <c r="C109" s="140" t="s">
        <v>98</v>
      </c>
      <c r="D109" s="144" t="s">
        <v>87</v>
      </c>
      <c r="E109" s="142"/>
    </row>
    <row r="110" spans="1:5" ht="15.75">
      <c r="A110" s="143">
        <v>32</v>
      </c>
      <c r="B110" s="143" t="s">
        <v>223</v>
      </c>
      <c r="C110" s="140" t="s">
        <v>98</v>
      </c>
      <c r="D110" s="144" t="s">
        <v>87</v>
      </c>
      <c r="E110" s="142"/>
    </row>
    <row r="111" spans="1:5" ht="15.75">
      <c r="A111" s="143">
        <v>33</v>
      </c>
      <c r="B111" s="143" t="s">
        <v>224</v>
      </c>
      <c r="C111" s="140" t="s">
        <v>98</v>
      </c>
      <c r="D111" s="144" t="s">
        <v>87</v>
      </c>
      <c r="E111" s="142"/>
    </row>
    <row r="112" spans="1:5" ht="15.75">
      <c r="A112" s="143">
        <v>34</v>
      </c>
      <c r="B112" s="143" t="s">
        <v>225</v>
      </c>
      <c r="C112" s="140" t="s">
        <v>98</v>
      </c>
      <c r="D112" s="144" t="s">
        <v>87</v>
      </c>
      <c r="E112" s="142"/>
    </row>
    <row r="113" spans="1:5" ht="15.75">
      <c r="A113" s="143">
        <v>35</v>
      </c>
      <c r="B113" s="143" t="s">
        <v>226</v>
      </c>
      <c r="C113" s="140" t="s">
        <v>98</v>
      </c>
      <c r="D113" s="144" t="s">
        <v>87</v>
      </c>
      <c r="E113" s="142"/>
    </row>
    <row r="114" spans="1:5" ht="15.75">
      <c r="A114" s="143">
        <v>36</v>
      </c>
      <c r="B114" s="143" t="s">
        <v>227</v>
      </c>
      <c r="C114" s="140" t="s">
        <v>136</v>
      </c>
      <c r="D114" s="144" t="s">
        <v>87</v>
      </c>
      <c r="E114" s="142"/>
    </row>
    <row r="115" spans="1:5" ht="15.75">
      <c r="A115" s="143">
        <v>37</v>
      </c>
      <c r="B115" s="143" t="s">
        <v>228</v>
      </c>
      <c r="C115" s="140" t="s">
        <v>136</v>
      </c>
      <c r="D115" s="144" t="s">
        <v>87</v>
      </c>
      <c r="E115" s="142"/>
    </row>
    <row r="116" spans="1:5" ht="15.75">
      <c r="A116" s="143">
        <v>38</v>
      </c>
      <c r="B116" s="143" t="s">
        <v>229</v>
      </c>
      <c r="C116" s="140" t="s">
        <v>136</v>
      </c>
      <c r="D116" s="144" t="s">
        <v>87</v>
      </c>
      <c r="E116" s="142"/>
    </row>
    <row r="117" spans="1:5" ht="15.75">
      <c r="A117" s="143">
        <v>39</v>
      </c>
      <c r="B117" s="143" t="s">
        <v>230</v>
      </c>
      <c r="C117" s="140" t="s">
        <v>89</v>
      </c>
      <c r="D117" s="144" t="s">
        <v>87</v>
      </c>
      <c r="E117" s="142"/>
    </row>
    <row r="118" spans="1:5" ht="47.25">
      <c r="A118" s="143">
        <v>40</v>
      </c>
      <c r="B118" s="146" t="s">
        <v>231</v>
      </c>
      <c r="C118" s="140" t="s">
        <v>89</v>
      </c>
      <c r="D118" s="144" t="s">
        <v>87</v>
      </c>
      <c r="E118" s="142" t="s">
        <v>194</v>
      </c>
    </row>
    <row r="119" spans="1:5" ht="15.75">
      <c r="A119" s="143">
        <v>41</v>
      </c>
      <c r="B119" s="143" t="s">
        <v>232</v>
      </c>
      <c r="C119" s="140" t="s">
        <v>89</v>
      </c>
      <c r="D119" s="144" t="s">
        <v>87</v>
      </c>
      <c r="E119" s="142"/>
    </row>
    <row r="120" spans="1:5" ht="15.75">
      <c r="A120" s="143">
        <v>42</v>
      </c>
      <c r="B120" s="143" t="s">
        <v>233</v>
      </c>
      <c r="C120" s="140" t="s">
        <v>122</v>
      </c>
      <c r="D120" s="144" t="s">
        <v>87</v>
      </c>
      <c r="E120" s="142"/>
    </row>
    <row r="121" spans="1:5" ht="15.75">
      <c r="A121" s="143">
        <v>43</v>
      </c>
      <c r="B121" s="143" t="s">
        <v>234</v>
      </c>
      <c r="C121" s="140" t="s">
        <v>211</v>
      </c>
      <c r="D121" s="144" t="s">
        <v>235</v>
      </c>
      <c r="E121" s="142" t="s">
        <v>236</v>
      </c>
    </row>
    <row r="122" spans="1:5" ht="15.75">
      <c r="A122" s="142"/>
      <c r="B122" s="148" t="s">
        <v>237</v>
      </c>
      <c r="C122" s="140"/>
      <c r="D122" s="153" t="s">
        <v>238</v>
      </c>
      <c r="E122" s="142"/>
    </row>
    <row r="123" spans="1:5" ht="15.75">
      <c r="A123" s="143">
        <v>1</v>
      </c>
      <c r="B123" s="143" t="s">
        <v>239</v>
      </c>
      <c r="C123" s="140"/>
      <c r="D123" s="144" t="s">
        <v>240</v>
      </c>
      <c r="E123" s="142"/>
    </row>
    <row r="124" spans="1:5" ht="15.75">
      <c r="A124" s="143">
        <v>2</v>
      </c>
      <c r="B124" s="143" t="s">
        <v>241</v>
      </c>
      <c r="C124" s="140"/>
      <c r="D124" s="144" t="s">
        <v>240</v>
      </c>
      <c r="E124" s="142"/>
    </row>
    <row r="125" spans="1:5" ht="15.75">
      <c r="A125" s="143">
        <v>3</v>
      </c>
      <c r="B125" s="143" t="s">
        <v>242</v>
      </c>
      <c r="C125" s="140"/>
      <c r="D125" s="144" t="s">
        <v>240</v>
      </c>
      <c r="E125" s="142"/>
    </row>
    <row r="126" spans="1:5" ht="15.75">
      <c r="A126" s="143">
        <v>4</v>
      </c>
      <c r="B126" s="143" t="s">
        <v>243</v>
      </c>
      <c r="C126" s="140"/>
      <c r="D126" s="144" t="s">
        <v>240</v>
      </c>
      <c r="E126" s="142"/>
    </row>
    <row r="127" spans="1:5" ht="15.75">
      <c r="A127" s="143">
        <v>5</v>
      </c>
      <c r="B127" s="143" t="s">
        <v>244</v>
      </c>
      <c r="C127" s="140"/>
      <c r="D127" s="144" t="s">
        <v>240</v>
      </c>
      <c r="E127" s="142"/>
    </row>
    <row r="128" spans="1:5" ht="15.75">
      <c r="A128" s="143">
        <v>6</v>
      </c>
      <c r="B128" s="143" t="s">
        <v>245</v>
      </c>
      <c r="C128" s="140"/>
      <c r="D128" s="144" t="s">
        <v>246</v>
      </c>
      <c r="E128" s="142"/>
    </row>
    <row r="129" spans="1:5" ht="15.75">
      <c r="A129" s="143">
        <v>7</v>
      </c>
      <c r="B129" s="143" t="s">
        <v>247</v>
      </c>
      <c r="C129" s="140"/>
      <c r="D129" s="144" t="s">
        <v>246</v>
      </c>
      <c r="E129" s="142"/>
    </row>
    <row r="130" spans="1:5" ht="15.75">
      <c r="A130" s="143">
        <v>8</v>
      </c>
      <c r="B130" s="143" t="s">
        <v>248</v>
      </c>
      <c r="C130" s="140"/>
      <c r="D130" s="144" t="s">
        <v>240</v>
      </c>
      <c r="E130" s="142"/>
    </row>
    <row r="131" spans="1:5" ht="15.75">
      <c r="A131" s="143">
        <v>9</v>
      </c>
      <c r="B131" s="143" t="s">
        <v>249</v>
      </c>
      <c r="C131" s="140"/>
      <c r="D131" s="144" t="s">
        <v>240</v>
      </c>
      <c r="E131" s="142"/>
    </row>
    <row r="132" spans="1:5" ht="15.75">
      <c r="A132" s="143">
        <v>10</v>
      </c>
      <c r="B132" s="143" t="s">
        <v>250</v>
      </c>
      <c r="C132" s="140"/>
      <c r="D132" s="144" t="s">
        <v>240</v>
      </c>
      <c r="E132" s="142"/>
    </row>
    <row r="133" spans="1:5" ht="15.75">
      <c r="A133" s="143">
        <v>11</v>
      </c>
      <c r="B133" s="143" t="s">
        <v>251</v>
      </c>
      <c r="C133" s="140"/>
      <c r="D133" s="144" t="s">
        <v>240</v>
      </c>
      <c r="E133" s="142"/>
    </row>
    <row r="134" spans="1:5" ht="15.75">
      <c r="A134" s="143">
        <v>12</v>
      </c>
      <c r="B134" s="143" t="s">
        <v>252</v>
      </c>
      <c r="C134" s="140"/>
      <c r="D134" s="144" t="s">
        <v>240</v>
      </c>
      <c r="E134" s="142"/>
    </row>
    <row r="135" spans="1:5" ht="15.75">
      <c r="A135" s="143">
        <v>13</v>
      </c>
      <c r="B135" s="143" t="s">
        <v>253</v>
      </c>
      <c r="C135" s="140"/>
      <c r="D135" s="144" t="s">
        <v>240</v>
      </c>
      <c r="E135" s="142"/>
    </row>
    <row r="136" spans="1:5" ht="15.75">
      <c r="A136" s="143">
        <v>14</v>
      </c>
      <c r="B136" s="143" t="s">
        <v>254</v>
      </c>
      <c r="C136" s="140"/>
      <c r="D136" s="144" t="s">
        <v>240</v>
      </c>
      <c r="E136" s="142"/>
    </row>
    <row r="137" spans="1:5" ht="31.5">
      <c r="A137" s="143">
        <v>15</v>
      </c>
      <c r="B137" s="146" t="s">
        <v>255</v>
      </c>
      <c r="C137" s="140"/>
      <c r="D137" s="144" t="s">
        <v>240</v>
      </c>
      <c r="E137" s="142"/>
    </row>
    <row r="138" spans="1:5" ht="15.75">
      <c r="A138" s="143">
        <v>16</v>
      </c>
      <c r="B138" s="143" t="s">
        <v>256</v>
      </c>
      <c r="C138" s="140"/>
      <c r="D138" s="144" t="s">
        <v>240</v>
      </c>
      <c r="E138" s="142"/>
    </row>
    <row r="139" spans="1:5" ht="15.75">
      <c r="A139" s="143">
        <v>17</v>
      </c>
      <c r="B139" s="143" t="s">
        <v>257</v>
      </c>
      <c r="C139" s="140"/>
      <c r="D139" s="144" t="s">
        <v>240</v>
      </c>
      <c r="E139" s="142"/>
    </row>
    <row r="140" spans="1:5" ht="15.75">
      <c r="A140" s="143">
        <v>18</v>
      </c>
      <c r="B140" s="143" t="s">
        <v>258</v>
      </c>
      <c r="C140" s="140"/>
      <c r="D140" s="144" t="s">
        <v>240</v>
      </c>
      <c r="E140" s="142"/>
    </row>
    <row r="141" spans="1:5" ht="15.75">
      <c r="A141" s="143">
        <v>19</v>
      </c>
      <c r="B141" s="143" t="s">
        <v>259</v>
      </c>
      <c r="C141" s="140"/>
      <c r="D141" s="144" t="s">
        <v>240</v>
      </c>
      <c r="E141" s="142"/>
    </row>
    <row r="142" spans="1:5" ht="15.75">
      <c r="A142" s="143">
        <v>20</v>
      </c>
      <c r="B142" s="143" t="s">
        <v>260</v>
      </c>
      <c r="C142" s="140"/>
      <c r="D142" s="144" t="s">
        <v>240</v>
      </c>
      <c r="E142" s="142"/>
    </row>
    <row r="143" spans="1:5" ht="15.75">
      <c r="A143" s="143">
        <v>21</v>
      </c>
      <c r="B143" s="143" t="s">
        <v>261</v>
      </c>
      <c r="C143" s="140"/>
      <c r="D143" s="144" t="s">
        <v>240</v>
      </c>
      <c r="E143" s="142"/>
    </row>
    <row r="144" spans="1:5" ht="15.75">
      <c r="A144" s="143">
        <v>22</v>
      </c>
      <c r="B144" s="143" t="s">
        <v>262</v>
      </c>
      <c r="C144" s="140"/>
      <c r="D144" s="144" t="s">
        <v>240</v>
      </c>
      <c r="E144" s="142"/>
    </row>
  </sheetData>
  <mergeCells count="5">
    <mergeCell ref="A5:E5"/>
    <mergeCell ref="A1:E1"/>
    <mergeCell ref="A2:E2"/>
    <mergeCell ref="A3:E3"/>
    <mergeCell ref="A4:E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B15" sqref="B15"/>
    </sheetView>
  </sheetViews>
  <sheetFormatPr defaultColWidth="8.796875" defaultRowHeight="15"/>
  <cols>
    <col min="1" max="1" width="6.09765625" style="124" customWidth="1"/>
    <col min="2" max="2" width="39.8984375" style="123" bestFit="1" customWidth="1"/>
    <col min="3" max="3" width="11.09765625" style="124" customWidth="1"/>
    <col min="4" max="4" width="14.3984375" style="155" bestFit="1" customWidth="1"/>
    <col min="5" max="5" width="23.5" style="123" bestFit="1" customWidth="1"/>
    <col min="6" max="16384" width="8.8984375" style="123" customWidth="1"/>
  </cols>
  <sheetData>
    <row r="1" spans="1:5" ht="15.75">
      <c r="A1" s="494" t="s">
        <v>71</v>
      </c>
      <c r="B1" s="494"/>
      <c r="C1" s="494"/>
      <c r="D1" s="494"/>
      <c r="E1" s="494"/>
    </row>
    <row r="2" spans="1:5" ht="15.75">
      <c r="A2" s="494" t="s">
        <v>263</v>
      </c>
      <c r="B2" s="494"/>
      <c r="C2" s="494"/>
      <c r="D2" s="494"/>
      <c r="E2" s="494"/>
    </row>
    <row r="3" spans="1:5" ht="15.75">
      <c r="A3" s="494" t="s">
        <v>308</v>
      </c>
      <c r="B3" s="494"/>
      <c r="C3" s="494"/>
      <c r="D3" s="494"/>
      <c r="E3" s="494"/>
    </row>
    <row r="4" spans="1:5" ht="15.75">
      <c r="A4" s="496" t="s">
        <v>264</v>
      </c>
      <c r="B4" s="496"/>
      <c r="C4" s="496"/>
      <c r="D4" s="496"/>
      <c r="E4" s="496"/>
    </row>
    <row r="5" spans="1:5" ht="15.75">
      <c r="A5" s="493" t="s">
        <v>265</v>
      </c>
      <c r="B5" s="493"/>
      <c r="C5" s="493"/>
      <c r="D5" s="493"/>
      <c r="E5" s="493"/>
    </row>
    <row r="7" spans="1:5" ht="15.75">
      <c r="A7" s="126" t="s">
        <v>0</v>
      </c>
      <c r="B7" s="154" t="s">
        <v>266</v>
      </c>
      <c r="C7" s="126" t="s">
        <v>267</v>
      </c>
      <c r="D7" s="156" t="s">
        <v>268</v>
      </c>
      <c r="E7" s="154" t="s">
        <v>3</v>
      </c>
    </row>
    <row r="8" spans="1:5" ht="15.75">
      <c r="A8" s="126">
        <v>1</v>
      </c>
      <c r="B8" s="126">
        <v>2</v>
      </c>
      <c r="C8" s="126">
        <v>3</v>
      </c>
      <c r="D8" s="157">
        <v>4</v>
      </c>
      <c r="E8" s="126">
        <v>5</v>
      </c>
    </row>
    <row r="9" spans="1:5" ht="15.75">
      <c r="A9" s="148"/>
      <c r="B9" s="148" t="s">
        <v>34</v>
      </c>
      <c r="C9" s="148"/>
      <c r="D9" s="158">
        <v>7</v>
      </c>
      <c r="E9" s="142"/>
    </row>
    <row r="10" spans="1:5" ht="15.75">
      <c r="A10" s="148" t="s">
        <v>6</v>
      </c>
      <c r="B10" s="148" t="s">
        <v>269</v>
      </c>
      <c r="C10" s="148"/>
      <c r="D10" s="158">
        <v>4.4</v>
      </c>
      <c r="E10" s="142"/>
    </row>
    <row r="11" spans="1:5" ht="15.75">
      <c r="A11" s="148">
        <v>1</v>
      </c>
      <c r="B11" s="148" t="s">
        <v>270</v>
      </c>
      <c r="C11" s="140" t="s">
        <v>145</v>
      </c>
      <c r="D11" s="158">
        <v>2</v>
      </c>
      <c r="E11" s="142" t="s">
        <v>280</v>
      </c>
    </row>
    <row r="12" spans="1:5" ht="15.75">
      <c r="A12" s="140"/>
      <c r="B12" s="165" t="s">
        <v>271</v>
      </c>
      <c r="C12" s="140"/>
      <c r="D12" s="159"/>
      <c r="E12" s="142"/>
    </row>
    <row r="13" spans="1:5" ht="15.75">
      <c r="A13" s="140"/>
      <c r="B13" s="142" t="s">
        <v>272</v>
      </c>
      <c r="C13" s="140"/>
      <c r="D13" s="159"/>
      <c r="E13" s="142"/>
    </row>
    <row r="14" spans="1:5" ht="15.75">
      <c r="A14" s="140"/>
      <c r="B14" s="142" t="s">
        <v>273</v>
      </c>
      <c r="C14" s="140"/>
      <c r="D14" s="159"/>
      <c r="E14" s="142"/>
    </row>
    <row r="15" spans="1:5" ht="15.75">
      <c r="A15" s="140"/>
      <c r="B15" s="165" t="s">
        <v>274</v>
      </c>
      <c r="C15" s="140"/>
      <c r="D15" s="159"/>
      <c r="E15" s="142"/>
    </row>
    <row r="16" spans="1:5" ht="15.75">
      <c r="A16" s="140"/>
      <c r="B16" s="142" t="s">
        <v>275</v>
      </c>
      <c r="C16" s="140"/>
      <c r="D16" s="159"/>
      <c r="E16" s="142"/>
    </row>
    <row r="17" spans="1:5" ht="15.75">
      <c r="A17" s="140"/>
      <c r="B17" s="142" t="s">
        <v>276</v>
      </c>
      <c r="C17" s="140"/>
      <c r="D17" s="159"/>
      <c r="E17" s="142"/>
    </row>
    <row r="18" spans="1:5" ht="15.75">
      <c r="A18" s="140"/>
      <c r="B18" s="142" t="s">
        <v>277</v>
      </c>
      <c r="C18" s="140"/>
      <c r="D18" s="159"/>
      <c r="E18" s="142"/>
    </row>
    <row r="19" spans="1:5" ht="15.75">
      <c r="A19" s="140"/>
      <c r="B19" s="142" t="s">
        <v>278</v>
      </c>
      <c r="C19" s="140"/>
      <c r="D19" s="159"/>
      <c r="E19" s="142"/>
    </row>
    <row r="20" spans="1:5" ht="15.75">
      <c r="A20" s="148">
        <v>2</v>
      </c>
      <c r="B20" s="160" t="s">
        <v>279</v>
      </c>
      <c r="C20" s="140" t="s">
        <v>89</v>
      </c>
      <c r="D20" s="158">
        <v>1.5</v>
      </c>
      <c r="E20" s="142" t="s">
        <v>281</v>
      </c>
    </row>
    <row r="21" spans="1:7" ht="15.75">
      <c r="A21" s="140"/>
      <c r="B21" s="165" t="s">
        <v>271</v>
      </c>
      <c r="C21" s="140"/>
      <c r="D21" s="159"/>
      <c r="E21" s="142"/>
      <c r="G21" s="124"/>
    </row>
    <row r="22" spans="1:5" ht="15.75">
      <c r="A22" s="140"/>
      <c r="B22" s="142" t="s">
        <v>282</v>
      </c>
      <c r="C22" s="140"/>
      <c r="D22" s="159"/>
      <c r="E22" s="142"/>
    </row>
    <row r="23" spans="1:5" ht="15.75">
      <c r="A23" s="140"/>
      <c r="B23" s="165" t="s">
        <v>274</v>
      </c>
      <c r="C23" s="140"/>
      <c r="D23" s="159"/>
      <c r="E23" s="142"/>
    </row>
    <row r="24" spans="1:5" ht="15.75">
      <c r="A24" s="140"/>
      <c r="B24" s="142" t="s">
        <v>283</v>
      </c>
      <c r="C24" s="140"/>
      <c r="D24" s="159"/>
      <c r="E24" s="142"/>
    </row>
    <row r="25" spans="1:5" ht="15.75">
      <c r="A25" s="140"/>
      <c r="B25" s="142" t="s">
        <v>284</v>
      </c>
      <c r="C25" s="140"/>
      <c r="D25" s="159"/>
      <c r="E25" s="142"/>
    </row>
    <row r="26" spans="1:5" ht="15.75">
      <c r="A26" s="140"/>
      <c r="B26" s="142" t="s">
        <v>285</v>
      </c>
      <c r="C26" s="140"/>
      <c r="D26" s="159"/>
      <c r="E26" s="142"/>
    </row>
    <row r="27" spans="1:5" ht="15.75">
      <c r="A27" s="148">
        <v>3</v>
      </c>
      <c r="B27" s="160" t="s">
        <v>286</v>
      </c>
      <c r="C27" s="140" t="s">
        <v>211</v>
      </c>
      <c r="D27" s="163">
        <v>300</v>
      </c>
      <c r="E27" s="142" t="s">
        <v>292</v>
      </c>
    </row>
    <row r="28" spans="1:5" ht="15.75">
      <c r="A28" s="167">
        <v>1</v>
      </c>
      <c r="B28" s="165" t="s">
        <v>271</v>
      </c>
      <c r="C28" s="140"/>
      <c r="D28" s="161"/>
      <c r="E28" s="142"/>
    </row>
    <row r="29" spans="1:5" ht="15.75">
      <c r="A29" s="140"/>
      <c r="B29" s="142" t="s">
        <v>287</v>
      </c>
      <c r="C29" s="140"/>
      <c r="D29" s="164"/>
      <c r="E29" s="142"/>
    </row>
    <row r="30" spans="1:5" ht="15.75">
      <c r="A30" s="140"/>
      <c r="B30" s="142" t="s">
        <v>289</v>
      </c>
      <c r="C30" s="140"/>
      <c r="D30" s="164"/>
      <c r="E30" s="142"/>
    </row>
    <row r="31" spans="1:5" ht="15.75">
      <c r="A31" s="140"/>
      <c r="B31" s="142" t="s">
        <v>288</v>
      </c>
      <c r="C31" s="140"/>
      <c r="D31" s="164"/>
      <c r="E31" s="142"/>
    </row>
    <row r="32" spans="1:5" ht="15.75">
      <c r="A32" s="140"/>
      <c r="B32" s="142" t="s">
        <v>290</v>
      </c>
      <c r="C32" s="140"/>
      <c r="D32" s="164"/>
      <c r="E32" s="142"/>
    </row>
    <row r="33" spans="1:5" ht="15.75">
      <c r="A33" s="140"/>
      <c r="B33" s="142" t="s">
        <v>291</v>
      </c>
      <c r="C33" s="140"/>
      <c r="D33" s="164"/>
      <c r="E33" s="142"/>
    </row>
    <row r="34" spans="1:5" ht="15.75">
      <c r="A34" s="167">
        <v>2</v>
      </c>
      <c r="B34" s="165" t="s">
        <v>274</v>
      </c>
      <c r="C34" s="140"/>
      <c r="D34" s="164"/>
      <c r="E34" s="142"/>
    </row>
    <row r="35" spans="1:5" ht="15.75">
      <c r="A35" s="140"/>
      <c r="B35" s="142" t="s">
        <v>293</v>
      </c>
      <c r="C35" s="140"/>
      <c r="D35" s="164"/>
      <c r="E35" s="142"/>
    </row>
    <row r="36" spans="1:5" ht="15.75">
      <c r="A36" s="140"/>
      <c r="B36" s="142" t="s">
        <v>294</v>
      </c>
      <c r="C36" s="140"/>
      <c r="D36" s="164"/>
      <c r="E36" s="142"/>
    </row>
    <row r="37" spans="1:5" ht="15.75">
      <c r="A37" s="140"/>
      <c r="B37" s="142" t="s">
        <v>295</v>
      </c>
      <c r="C37" s="140"/>
      <c r="D37" s="164"/>
      <c r="E37" s="142"/>
    </row>
    <row r="38" spans="1:5" ht="15.75">
      <c r="A38" s="140"/>
      <c r="B38" s="142" t="s">
        <v>296</v>
      </c>
      <c r="C38" s="140"/>
      <c r="D38" s="164"/>
      <c r="E38" s="142"/>
    </row>
    <row r="39" spans="1:5" ht="15.75">
      <c r="A39" s="140"/>
      <c r="B39" s="142" t="s">
        <v>297</v>
      </c>
      <c r="C39" s="140"/>
      <c r="D39" s="164"/>
      <c r="E39" s="142"/>
    </row>
    <row r="40" spans="1:5" ht="15.75">
      <c r="A40" s="140"/>
      <c r="B40" s="142" t="s">
        <v>298</v>
      </c>
      <c r="C40" s="140"/>
      <c r="D40" s="164"/>
      <c r="E40" s="142"/>
    </row>
    <row r="41" spans="1:5" ht="15.75">
      <c r="A41" s="148">
        <v>4</v>
      </c>
      <c r="B41" s="160" t="s">
        <v>299</v>
      </c>
      <c r="C41" s="140" t="s">
        <v>136</v>
      </c>
      <c r="D41" s="166">
        <v>200</v>
      </c>
      <c r="E41" s="142" t="s">
        <v>300</v>
      </c>
    </row>
    <row r="42" spans="1:5" ht="15.75">
      <c r="A42" s="148">
        <v>5</v>
      </c>
      <c r="B42" s="160" t="s">
        <v>301</v>
      </c>
      <c r="C42" s="140" t="s">
        <v>124</v>
      </c>
      <c r="D42" s="166">
        <v>200</v>
      </c>
      <c r="E42" s="142" t="s">
        <v>302</v>
      </c>
    </row>
    <row r="43" spans="1:5" ht="15.75">
      <c r="A43" s="148">
        <v>6</v>
      </c>
      <c r="B43" s="160" t="s">
        <v>303</v>
      </c>
      <c r="C43" s="140" t="s">
        <v>92</v>
      </c>
      <c r="D43" s="166">
        <v>200</v>
      </c>
      <c r="E43" s="142" t="s">
        <v>304</v>
      </c>
    </row>
    <row r="44" spans="1:5" ht="32.25" thickBot="1">
      <c r="A44" s="171" t="s">
        <v>9</v>
      </c>
      <c r="B44" s="172" t="s">
        <v>306</v>
      </c>
      <c r="C44" s="173"/>
      <c r="D44" s="174" t="s">
        <v>307</v>
      </c>
      <c r="E44" s="175" t="s">
        <v>305</v>
      </c>
    </row>
    <row r="45" spans="1:5" ht="15.75">
      <c r="A45" s="168"/>
      <c r="B45" s="169"/>
      <c r="C45" s="168"/>
      <c r="D45" s="170"/>
      <c r="E45" s="169"/>
    </row>
    <row r="46" spans="1:5" ht="15.75">
      <c r="A46" s="168"/>
      <c r="B46" s="169"/>
      <c r="C46" s="168"/>
      <c r="D46" s="170"/>
      <c r="E46" s="169"/>
    </row>
    <row r="47" ht="15.75">
      <c r="D47" s="162"/>
    </row>
    <row r="48" ht="15.75">
      <c r="D48" s="162"/>
    </row>
    <row r="49" ht="15.75">
      <c r="D49" s="162"/>
    </row>
    <row r="50" ht="15.75">
      <c r="D50" s="162"/>
    </row>
    <row r="51" ht="15.75">
      <c r="D51" s="162"/>
    </row>
    <row r="52" ht="15.75">
      <c r="D52" s="162"/>
    </row>
    <row r="53" ht="15.75">
      <c r="D53" s="162"/>
    </row>
    <row r="54" ht="15.75">
      <c r="D54" s="162"/>
    </row>
    <row r="55" ht="15.75">
      <c r="D55" s="162"/>
    </row>
  </sheetData>
  <mergeCells count="5">
    <mergeCell ref="A5:E5"/>
    <mergeCell ref="A1:E1"/>
    <mergeCell ref="A2:E2"/>
    <mergeCell ref="A3:E3"/>
    <mergeCell ref="A4: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2"/>
  <sheetViews>
    <sheetView workbookViewId="0" topLeftCell="A7">
      <selection activeCell="B15" sqref="B15"/>
    </sheetView>
  </sheetViews>
  <sheetFormatPr defaultColWidth="8.796875" defaultRowHeight="15"/>
  <cols>
    <col min="1" max="1" width="5.8984375" style="176" customWidth="1"/>
    <col min="2" max="2" width="34.8984375" style="176" customWidth="1"/>
    <col min="3" max="3" width="9.3984375" style="176" customWidth="1"/>
    <col min="4" max="4" width="8.3984375" style="176" customWidth="1"/>
    <col min="5" max="5" width="9.8984375" style="176" customWidth="1"/>
    <col min="6" max="16384" width="8.8984375" style="176" customWidth="1"/>
  </cols>
  <sheetData>
    <row r="1" spans="1:5" ht="17.25">
      <c r="A1" s="176"/>
      <c r="B1" s="497" t="s">
        <v>309</v>
      </c>
      <c r="C1" s="497"/>
      <c r="D1" s="497"/>
      <c r="E1" s="497"/>
    </row>
    <row r="3" spans="1:5" ht="18.75">
      <c r="A3" s="498" t="s">
        <v>71</v>
      </c>
      <c r="B3" s="498"/>
      <c r="C3" s="498"/>
      <c r="D3" s="498"/>
      <c r="E3" s="498"/>
    </row>
    <row r="4" spans="1:5" ht="18.75">
      <c r="A4" s="483" t="s">
        <v>310</v>
      </c>
      <c r="B4" s="483"/>
      <c r="C4" s="483"/>
      <c r="D4" s="483"/>
      <c r="E4" s="483"/>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191">
        <f>C12+C14+C17</f>
        <v>3960</v>
      </c>
      <c r="D11" s="191">
        <f>D12+D14+D17</f>
        <v>3100</v>
      </c>
      <c r="E11" s="189"/>
    </row>
    <row r="12" spans="1:5" ht="34.5">
      <c r="A12" s="192">
        <v>1</v>
      </c>
      <c r="B12" s="193" t="s">
        <v>596</v>
      </c>
      <c r="C12" s="194">
        <f>C13</f>
        <v>200</v>
      </c>
      <c r="D12" s="195"/>
      <c r="E12" s="195"/>
    </row>
    <row r="13" spans="1:5" ht="33">
      <c r="A13" s="195"/>
      <c r="B13" s="196" t="s">
        <v>316</v>
      </c>
      <c r="C13" s="197">
        <v>200</v>
      </c>
      <c r="D13" s="195"/>
      <c r="E13" s="195"/>
    </row>
    <row r="14" spans="1:5" ht="34.5">
      <c r="A14" s="192">
        <v>2</v>
      </c>
      <c r="B14" s="193" t="s">
        <v>903</v>
      </c>
      <c r="C14" s="194">
        <f>C15+C16</f>
        <v>660</v>
      </c>
      <c r="D14" s="195"/>
      <c r="E14" s="195"/>
    </row>
    <row r="15" spans="1:5" ht="49.5">
      <c r="A15" s="198" t="s">
        <v>318</v>
      </c>
      <c r="B15" s="199" t="s">
        <v>319</v>
      </c>
      <c r="C15" s="197">
        <v>330</v>
      </c>
      <c r="D15" s="195"/>
      <c r="E15" s="195"/>
    </row>
    <row r="16" spans="1:5" ht="66">
      <c r="A16" s="198" t="s">
        <v>320</v>
      </c>
      <c r="B16" s="199" t="s">
        <v>321</v>
      </c>
      <c r="C16" s="197">
        <v>330</v>
      </c>
      <c r="D16" s="195"/>
      <c r="E16" s="195"/>
    </row>
    <row r="17" spans="1:5" ht="17.25">
      <c r="A17" s="200">
        <v>3</v>
      </c>
      <c r="B17" s="201" t="s">
        <v>322</v>
      </c>
      <c r="C17" s="202">
        <f>C18+C19+C20</f>
        <v>3100</v>
      </c>
      <c r="D17" s="202">
        <f>SUM(D18:D20)</f>
        <v>3100</v>
      </c>
      <c r="E17" s="195"/>
    </row>
    <row r="18" spans="1:5" ht="33">
      <c r="A18" s="203" t="s">
        <v>323</v>
      </c>
      <c r="B18" s="204" t="s">
        <v>324</v>
      </c>
      <c r="C18" s="197">
        <f>D18</f>
        <v>2460</v>
      </c>
      <c r="D18" s="197">
        <v>2460</v>
      </c>
      <c r="E18" s="195"/>
    </row>
    <row r="19" spans="1:5" ht="17.25">
      <c r="A19" s="203" t="s">
        <v>325</v>
      </c>
      <c r="B19" s="204" t="s">
        <v>326</v>
      </c>
      <c r="C19" s="197">
        <f>D19</f>
        <v>600</v>
      </c>
      <c r="D19" s="197">
        <v>600</v>
      </c>
      <c r="E19" s="195"/>
    </row>
    <row r="20" spans="1:5" ht="17.25">
      <c r="A20" s="203" t="s">
        <v>327</v>
      </c>
      <c r="B20" s="204" t="s">
        <v>328</v>
      </c>
      <c r="C20" s="197">
        <f>D20</f>
        <v>40</v>
      </c>
      <c r="D20" s="197">
        <v>40</v>
      </c>
      <c r="E20" s="195"/>
    </row>
    <row r="21" spans="1:5" ht="17.25">
      <c r="A21" s="205"/>
      <c r="B21" s="206"/>
      <c r="C21" s="207"/>
      <c r="D21" s="207"/>
      <c r="E21" s="208"/>
    </row>
    <row r="22" spans="1:5" ht="18" thickBot="1">
      <c r="A22" s="209"/>
      <c r="B22" s="209"/>
      <c r="C22" s="209"/>
      <c r="D22" s="209"/>
      <c r="E22" s="209"/>
    </row>
  </sheetData>
  <mergeCells count="8">
    <mergeCell ref="A8:A9"/>
    <mergeCell ref="B8:B9"/>
    <mergeCell ref="C8:D8"/>
    <mergeCell ref="E8:E9"/>
    <mergeCell ref="B1:E1"/>
    <mergeCell ref="A3:E3"/>
    <mergeCell ref="A4:E4"/>
    <mergeCell ref="A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5"/>
  <sheetViews>
    <sheetView workbookViewId="0" topLeftCell="A1">
      <selection activeCell="E21" sqref="E21"/>
    </sheetView>
  </sheetViews>
  <sheetFormatPr defaultColWidth="8.796875" defaultRowHeight="15"/>
  <cols>
    <col min="1" max="1" width="5.8984375" style="176" customWidth="1"/>
    <col min="2" max="2" width="34.8984375" style="176" customWidth="1"/>
    <col min="3" max="3" width="9.3984375" style="176" customWidth="1"/>
    <col min="4" max="4" width="8.3984375" style="176" customWidth="1"/>
    <col min="5" max="5" width="9.8984375" style="176" customWidth="1"/>
    <col min="6" max="16384" width="8.8984375" style="176" customWidth="1"/>
  </cols>
  <sheetData>
    <row r="1" spans="1:5" ht="17.25">
      <c r="A1" s="176"/>
      <c r="B1" s="497" t="s">
        <v>329</v>
      </c>
      <c r="C1" s="497"/>
      <c r="D1" s="497"/>
      <c r="E1" s="497"/>
    </row>
    <row r="3" spans="1:5" ht="18.75">
      <c r="A3" s="498" t="s">
        <v>71</v>
      </c>
      <c r="B3" s="498"/>
      <c r="C3" s="498"/>
      <c r="D3" s="498"/>
      <c r="E3" s="498"/>
    </row>
    <row r="4" spans="1:5" ht="18.75">
      <c r="A4" s="483" t="s">
        <v>330</v>
      </c>
      <c r="B4" s="483"/>
      <c r="C4" s="483"/>
      <c r="D4" s="483"/>
      <c r="E4" s="483"/>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191">
        <f>C12</f>
        <v>260</v>
      </c>
      <c r="D11" s="191">
        <f>D12</f>
        <v>260</v>
      </c>
      <c r="E11" s="189"/>
    </row>
    <row r="12" spans="1:5" ht="17.25">
      <c r="A12" s="200">
        <v>3</v>
      </c>
      <c r="B12" s="201" t="s">
        <v>322</v>
      </c>
      <c r="C12" s="202">
        <f>C13</f>
        <v>260</v>
      </c>
      <c r="D12" s="202">
        <f>D13</f>
        <v>260</v>
      </c>
      <c r="E12" s="195"/>
    </row>
    <row r="13" spans="1:5" ht="33">
      <c r="A13" s="203" t="s">
        <v>327</v>
      </c>
      <c r="B13" s="204" t="s">
        <v>331</v>
      </c>
      <c r="C13" s="197">
        <f>D13</f>
        <v>260</v>
      </c>
      <c r="D13" s="197">
        <v>260</v>
      </c>
      <c r="E13" s="195"/>
    </row>
    <row r="14" spans="1:5" ht="17.25">
      <c r="A14" s="205"/>
      <c r="B14" s="206"/>
      <c r="C14" s="207"/>
      <c r="D14" s="207"/>
      <c r="E14" s="208"/>
    </row>
    <row r="15" spans="1:5" ht="18" thickBot="1">
      <c r="A15" s="209"/>
      <c r="B15" s="209"/>
      <c r="C15" s="209"/>
      <c r="D15" s="209"/>
      <c r="E15" s="209"/>
    </row>
  </sheetData>
  <mergeCells count="8">
    <mergeCell ref="A8:A9"/>
    <mergeCell ref="B8:B9"/>
    <mergeCell ref="C8:D8"/>
    <mergeCell ref="E8:E9"/>
    <mergeCell ref="B1:E1"/>
    <mergeCell ref="A3:E3"/>
    <mergeCell ref="A4:E4"/>
    <mergeCell ref="A5:E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5"/>
  <sheetViews>
    <sheetView workbookViewId="0" topLeftCell="A13">
      <selection activeCell="B35" sqref="B35"/>
    </sheetView>
  </sheetViews>
  <sheetFormatPr defaultColWidth="8.796875" defaultRowHeight="15"/>
  <cols>
    <col min="1" max="1" width="5.5" style="176" customWidth="1"/>
    <col min="2" max="2" width="34.59765625" style="176" customWidth="1"/>
    <col min="3" max="3" width="8.3984375" style="176" customWidth="1"/>
    <col min="4" max="4" width="9.09765625" style="176" customWidth="1"/>
    <col min="5" max="5" width="10.5" style="176" customWidth="1"/>
    <col min="6" max="16384" width="8.8984375" style="176" customWidth="1"/>
  </cols>
  <sheetData>
    <row r="1" spans="1:5" ht="17.25">
      <c r="A1" s="176"/>
      <c r="B1" s="497" t="s">
        <v>332</v>
      </c>
      <c r="C1" s="497"/>
      <c r="D1" s="497"/>
      <c r="E1" s="497"/>
    </row>
    <row r="3" spans="1:5" ht="18.75">
      <c r="A3" s="498" t="s">
        <v>71</v>
      </c>
      <c r="B3" s="498"/>
      <c r="C3" s="498"/>
      <c r="D3" s="498"/>
      <c r="E3" s="498"/>
    </row>
    <row r="4" spans="1:5" ht="18.75">
      <c r="A4" s="483" t="s">
        <v>333</v>
      </c>
      <c r="B4" s="483"/>
      <c r="C4" s="483"/>
      <c r="D4" s="483"/>
      <c r="E4" s="483"/>
    </row>
    <row r="5" spans="1:5" ht="17.25">
      <c r="A5" s="499" t="s">
        <v>311</v>
      </c>
      <c r="B5" s="499"/>
      <c r="C5" s="499"/>
      <c r="D5" s="499"/>
      <c r="E5" s="499"/>
    </row>
    <row r="6" spans="1:5" ht="17.25">
      <c r="A6" s="177"/>
      <c r="B6" s="178"/>
      <c r="C6" s="179"/>
      <c r="D6" s="180"/>
      <c r="E6" s="180"/>
    </row>
    <row r="7" spans="1:5" ht="19.5" thickBot="1">
      <c r="A7" s="181"/>
      <c r="B7" s="182"/>
      <c r="C7" s="183"/>
      <c r="D7" s="180"/>
      <c r="E7" s="184" t="s">
        <v>312</v>
      </c>
    </row>
    <row r="8" spans="1:5" ht="18" thickBot="1">
      <c r="A8" s="500" t="s">
        <v>0</v>
      </c>
      <c r="B8" s="502" t="s">
        <v>313</v>
      </c>
      <c r="C8" s="504" t="s">
        <v>62</v>
      </c>
      <c r="D8" s="505"/>
      <c r="E8" s="506" t="s">
        <v>3</v>
      </c>
    </row>
    <row r="9" spans="1:5" ht="43.5" thickBot="1">
      <c r="A9" s="501"/>
      <c r="B9" s="503"/>
      <c r="C9" s="185" t="s">
        <v>314</v>
      </c>
      <c r="D9" s="186" t="s">
        <v>315</v>
      </c>
      <c r="E9" s="507"/>
    </row>
    <row r="10" spans="1:5" ht="18" thickBot="1">
      <c r="A10" s="187">
        <v>1</v>
      </c>
      <c r="B10" s="188">
        <v>2</v>
      </c>
      <c r="C10" s="188">
        <v>3</v>
      </c>
      <c r="D10" s="188">
        <v>4</v>
      </c>
      <c r="E10" s="188">
        <v>5</v>
      </c>
    </row>
    <row r="11" spans="1:5" ht="17.25">
      <c r="A11" s="189"/>
      <c r="B11" s="190" t="s">
        <v>34</v>
      </c>
      <c r="C11" s="210">
        <f>C12</f>
        <v>3000</v>
      </c>
      <c r="D11" s="210">
        <f>D12</f>
        <v>950</v>
      </c>
      <c r="E11" s="189"/>
    </row>
    <row r="12" spans="1:5" ht="33">
      <c r="A12" s="192"/>
      <c r="B12" s="211" t="s">
        <v>334</v>
      </c>
      <c r="C12" s="212">
        <f>C13+C18</f>
        <v>3000</v>
      </c>
      <c r="D12" s="212">
        <f>D13+D18</f>
        <v>950</v>
      </c>
      <c r="E12" s="195"/>
    </row>
    <row r="13" spans="1:5" ht="17.25">
      <c r="A13" s="213">
        <v>1</v>
      </c>
      <c r="B13" s="211" t="s">
        <v>335</v>
      </c>
      <c r="C13" s="214">
        <f>C14</f>
        <v>2050</v>
      </c>
      <c r="D13" s="215"/>
      <c r="E13" s="195"/>
    </row>
    <row r="14" spans="1:5" ht="31.5">
      <c r="A14" s="216"/>
      <c r="B14" s="217" t="s">
        <v>336</v>
      </c>
      <c r="C14" s="217">
        <f>SUM(C15:C17)</f>
        <v>2050</v>
      </c>
      <c r="D14" s="215"/>
      <c r="E14" s="195"/>
    </row>
    <row r="15" spans="1:5" ht="31.5">
      <c r="A15" s="218" t="s">
        <v>337</v>
      </c>
      <c r="B15" s="217" t="s">
        <v>338</v>
      </c>
      <c r="C15" s="217">
        <v>100</v>
      </c>
      <c r="D15" s="215"/>
      <c r="E15" s="195"/>
    </row>
    <row r="16" spans="1:5" ht="17.25">
      <c r="A16" s="216"/>
      <c r="B16" s="217" t="s">
        <v>339</v>
      </c>
      <c r="C16" s="217">
        <v>50</v>
      </c>
      <c r="D16" s="215"/>
      <c r="E16" s="195"/>
    </row>
    <row r="17" spans="1:5" ht="17.25">
      <c r="A17" s="216"/>
      <c r="B17" s="219" t="s">
        <v>340</v>
      </c>
      <c r="C17" s="217">
        <v>1900</v>
      </c>
      <c r="D17" s="215"/>
      <c r="E17" s="195"/>
    </row>
    <row r="18" spans="1:5" ht="17.25">
      <c r="A18" s="220">
        <v>2</v>
      </c>
      <c r="B18" s="221" t="s">
        <v>341</v>
      </c>
      <c r="C18" s="212">
        <f>C19+C22</f>
        <v>950</v>
      </c>
      <c r="D18" s="212">
        <f>D19+D22</f>
        <v>950</v>
      </c>
      <c r="E18" s="195"/>
    </row>
    <row r="19" spans="1:5" ht="17.25">
      <c r="A19" s="222" t="s">
        <v>318</v>
      </c>
      <c r="B19" s="223" t="s">
        <v>342</v>
      </c>
      <c r="C19" s="224">
        <f>C20+C21</f>
        <v>500</v>
      </c>
      <c r="D19" s="224">
        <f>D20+D21</f>
        <v>500</v>
      </c>
      <c r="E19" s="195"/>
    </row>
    <row r="20" spans="1:5" ht="33.75">
      <c r="A20" s="225"/>
      <c r="B20" s="226" t="s">
        <v>343</v>
      </c>
      <c r="C20" s="215">
        <v>250</v>
      </c>
      <c r="D20" s="215">
        <v>250</v>
      </c>
      <c r="E20" s="195"/>
    </row>
    <row r="21" spans="1:5" ht="33.75">
      <c r="A21" s="225"/>
      <c r="B21" s="226" t="s">
        <v>344</v>
      </c>
      <c r="C21" s="215">
        <v>250</v>
      </c>
      <c r="D21" s="215">
        <v>250</v>
      </c>
      <c r="E21" s="195"/>
    </row>
    <row r="22" spans="1:5" ht="17.25">
      <c r="A22" s="222" t="s">
        <v>320</v>
      </c>
      <c r="B22" s="223" t="s">
        <v>345</v>
      </c>
      <c r="C22" s="224">
        <f>C23</f>
        <v>450</v>
      </c>
      <c r="D22" s="224">
        <f>D23</f>
        <v>450</v>
      </c>
      <c r="E22" s="195"/>
    </row>
    <row r="23" spans="1:5" ht="63">
      <c r="A23" s="225"/>
      <c r="B23" s="227" t="s">
        <v>346</v>
      </c>
      <c r="C23" s="217">
        <v>450</v>
      </c>
      <c r="D23" s="217">
        <v>450</v>
      </c>
      <c r="E23" s="195"/>
    </row>
    <row r="24" spans="1:5" ht="17.25">
      <c r="A24" s="195"/>
      <c r="B24" s="195"/>
      <c r="C24" s="195"/>
      <c r="D24" s="195"/>
      <c r="E24" s="195"/>
    </row>
    <row r="25" spans="1:5" ht="18" thickBot="1">
      <c r="A25" s="228"/>
      <c r="B25" s="228"/>
      <c r="C25" s="228"/>
      <c r="D25" s="228"/>
      <c r="E25" s="228"/>
    </row>
  </sheetData>
  <mergeCells count="8">
    <mergeCell ref="A8:A9"/>
    <mergeCell ref="B8:B9"/>
    <mergeCell ref="C8:D8"/>
    <mergeCell ref="E8:E9"/>
    <mergeCell ref="B1:E1"/>
    <mergeCell ref="A3:E3"/>
    <mergeCell ref="A4:E4"/>
    <mergeCell ref="A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Ulysses R. Gotera</dc:creator>
  <cp:keywords/>
  <dc:description/>
  <cp:lastModifiedBy>Huu</cp:lastModifiedBy>
  <cp:lastPrinted>2009-11-27T01:26:23Z</cp:lastPrinted>
  <dcterms:created xsi:type="dcterms:W3CDTF">2003-07-05T02:42:21Z</dcterms:created>
  <dcterms:modified xsi:type="dcterms:W3CDTF">2010-03-12T02:46:24Z</dcterms:modified>
  <cp:category/>
  <cp:version/>
  <cp:contentType/>
  <cp:contentStatus/>
</cp:coreProperties>
</file>