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Ho tro" sheetId="1" r:id="rId1"/>
    <sheet name="Thu hut" sheetId="2" r:id="rId2"/>
    <sheet name="Sheet2" sheetId="3" r:id="rId3"/>
    <sheet name="Sheet3" sheetId="4" r:id="rId4"/>
  </sheets>
  <definedNames>
    <definedName name="_xlnm.Print_Titles" localSheetId="0">'Ho tro'!$7:$10</definedName>
  </definedNames>
  <calcPr fullCalcOnLoad="1"/>
  <oleSize ref="A1:R53"/>
</workbook>
</file>

<file path=xl/sharedStrings.xml><?xml version="1.0" encoding="utf-8"?>
<sst xmlns="http://schemas.openxmlformats.org/spreadsheetml/2006/main" count="150" uniqueCount="98">
  <si>
    <t>STT</t>
  </si>
  <si>
    <t>TS BC</t>
  </si>
  <si>
    <t>Lương TT</t>
  </si>
  <si>
    <t xml:space="preserve">Hệ số </t>
  </si>
  <si>
    <t>tăng thêm</t>
  </si>
  <si>
    <t>TS tăng</t>
  </si>
  <si>
    <t>Xã Miền núi</t>
  </si>
  <si>
    <t>Xã phường còn lại</t>
  </si>
  <si>
    <t>Y tế thôn bản</t>
  </si>
  <si>
    <t>UBND TỈNH ĐỒNG NAI</t>
  </si>
  <si>
    <t>SỞ Y TẾ</t>
  </si>
  <si>
    <t>CỘNG HÒA XÃ HỘI CHỦ NGHĨA VIỆT NAM</t>
  </si>
  <si>
    <t>Độc lập - Tự do - Hạnh phúc</t>
  </si>
  <si>
    <t>BẢN THUYẾT MINH KINH PHÍ THU HÚT</t>
  </si>
  <si>
    <t>Chính sách thu hút cán bộ, viên chức Ngành Y tế tỉnh Đồng Nai</t>
  </si>
  <si>
    <t>Đơn vị</t>
  </si>
  <si>
    <t>Thu hút năm 2009</t>
  </si>
  <si>
    <t>Tổng</t>
  </si>
  <si>
    <t>số</t>
  </si>
  <si>
    <t>Mức</t>
  </si>
  <si>
    <t>trợ cấp</t>
  </si>
  <si>
    <t>Thành tiền</t>
  </si>
  <si>
    <t>Đối tượng</t>
  </si>
  <si>
    <t>Ghi chú</t>
  </si>
  <si>
    <t xml:space="preserve">I/- </t>
  </si>
  <si>
    <t>II/-</t>
  </si>
  <si>
    <t>TTYTDP tỉnh</t>
  </si>
  <si>
    <t xml:space="preserve">BVĐKKV Tân Phú: </t>
  </si>
  <si>
    <t>Trung tâm Giám định Y khoa</t>
  </si>
  <si>
    <t>TT Giám định Pháp Y</t>
  </si>
  <si>
    <t>BVCK: Da Liễu</t>
  </si>
  <si>
    <t>BV Lao &amp; bệnh phổi</t>
  </si>
  <si>
    <t>TTPC HIV/AIDS</t>
  </si>
  <si>
    <t>Trung tâm PC Sốt Rét</t>
  </si>
  <si>
    <t>- Y tế khu phố, ấp : 1.004</t>
  </si>
  <si>
    <t>Thu hút năm 2010</t>
  </si>
  <si>
    <t>Thu hút năm 2011</t>
  </si>
  <si>
    <t xml:space="preserve">Dược sỹ </t>
  </si>
  <si>
    <t xml:space="preserve">Bác sỹ </t>
  </si>
  <si>
    <t>nguồn Quỹ phát triển sự nghiệp của đơn vị</t>
  </si>
  <si>
    <t>BẢN THUYẾT MINH KINH PHÍ TRỢ CẤP</t>
  </si>
  <si>
    <t>Chế độ trợ cấp cán bộ, viên chức Ngành Y tế tỉnh Đồng Nai</t>
  </si>
  <si>
    <t>Y tế khu phố, ấp</t>
  </si>
  <si>
    <t>Chuyên khoa I Y</t>
  </si>
  <si>
    <t>Chuyên khoa II Y</t>
  </si>
  <si>
    <t>Tiền thuê</t>
  </si>
  <si>
    <t>nhà</t>
  </si>
  <si>
    <t>Thạc sỹ Y, Dược</t>
  </si>
  <si>
    <t>Tiến sỹ Y, Dược</t>
  </si>
  <si>
    <t>Cử nhân Y</t>
  </si>
  <si>
    <t>Các đối tượng còn lại và các đơn vị khác hưởng chính sách thu hút từ</t>
  </si>
  <si>
    <t>Trung tâm GD LĐ tỉnh ĐN</t>
  </si>
  <si>
    <t>Biên chế dự kiến 2009</t>
  </si>
  <si>
    <t>xã, phường, thị trấn.</t>
  </si>
  <si>
    <t>- Cán bộ có trình độ đại học trở lên Trung tâm Y tế Dự phòng các huyện, TX, TP.</t>
  </si>
  <si>
    <t xml:space="preserve">Trung tâm Y tế Dự phòng tỉnh, Trung tâm Pháp Y, Trung tâm Giám định Y khoa, </t>
  </si>
  <si>
    <t>a.</t>
  </si>
  <si>
    <t>b.</t>
  </si>
  <si>
    <t>c.</t>
  </si>
  <si>
    <t>1 năm (12 tháng)</t>
  </si>
  <si>
    <t>TS KP tăng</t>
  </si>
  <si>
    <t xml:space="preserve">BVĐKKV Định Quán: </t>
  </si>
  <si>
    <t xml:space="preserve">- Cán bộ có trình độ đại học trở lên tại các Trạm Y tế </t>
  </si>
  <si>
    <t>Bệnh viện chuyên khoa: Lao &amp; Bệnh phổi, Da Liễu. Trung tâm PC HIV/AIDS</t>
  </si>
  <si>
    <t>Biên chế kế hoạch 2010-2011</t>
  </si>
  <si>
    <t>Chuyên khoa I Dược, Y</t>
  </si>
  <si>
    <t>Chuyên khoa II Dược, Y</t>
  </si>
  <si>
    <t>TTYTDP huyện Cẩm Mỹ</t>
  </si>
  <si>
    <t>BVĐK huyện Thống Nhất</t>
  </si>
  <si>
    <t>BVĐK huyện Cẩm Mỹ</t>
  </si>
  <si>
    <t>BVĐK huyện Tân Phú</t>
  </si>
  <si>
    <t>TTYTDP huyện Tân Phú</t>
  </si>
  <si>
    <t>BV ĐK huyện Vĩnh Cửu</t>
  </si>
  <si>
    <t>BV ĐK huyện Nhơn Trạch</t>
  </si>
  <si>
    <t>TTYTDP TP. Biên Hòa</t>
  </si>
  <si>
    <t>TTYTDP huyện Vĩnh Cửu</t>
  </si>
  <si>
    <t>TTYTDP huyện Trảng Bom</t>
  </si>
  <si>
    <t>TTYTDP huyện Thống Nhất</t>
  </si>
  <si>
    <t>TTYTDP huyện Xuân Lộc</t>
  </si>
  <si>
    <t>TTYTDP huyện Định Quán</t>
  </si>
  <si>
    <t>TTYTDP huyện Nhơn Trạch</t>
  </si>
  <si>
    <t>- Cán bộ ngành Y tế có trình độ đại học trở lên được hưởng trợ cấp như trên.</t>
  </si>
  <si>
    <t xml:space="preserve">* Kinh phí từ quỹ phát triển sự nghiệp y tế : Nghị định số 43/2006/NĐ-CP ngày 25/04/2006 của Chính phủ quy định quyền tự chủ, </t>
  </si>
  <si>
    <t>tự chịu trách nhiệm về thực hiện nhiệm vụ, tổ chức bộ máy, biên chế và tài chính đối với đơn vị sự nghiệp công lập trong lĩnh vực y tế.</t>
  </si>
  <si>
    <t>- Đối với CBYT có trình độ cao đẳng trở lên : Trạm Y tế xã, phường, thị trấn (xã miền núi : 97, còn lại : 74)</t>
  </si>
  <si>
    <t>Ban Bảo vệ sức khỏe CB tỉnh</t>
  </si>
  <si>
    <t>Tiền trợ cấp cán bộ nữ được tính theo thực tế</t>
  </si>
  <si>
    <r>
      <t>Tổng cộng</t>
    </r>
    <r>
      <rPr>
        <sz val="10"/>
        <rFont val="Arial"/>
        <family val="2"/>
      </rPr>
      <t xml:space="preserve"> :</t>
    </r>
  </si>
  <si>
    <r>
      <t>Kinh phí ngân sách nhà nước</t>
    </r>
    <r>
      <rPr>
        <sz val="10"/>
        <rFont val="Arial"/>
        <family val="2"/>
      </rPr>
      <t>:</t>
    </r>
  </si>
  <si>
    <r>
      <t>Kinh phí từ quỹ phát triển sự nghiệp</t>
    </r>
    <r>
      <rPr>
        <sz val="10"/>
        <rFont val="Arial"/>
        <family val="2"/>
      </rPr>
      <t>: (thực hiện theo Nghị định 43/NĐ-CP của Chính phủ)</t>
    </r>
  </si>
  <si>
    <r>
      <t>Ghi chú</t>
    </r>
    <r>
      <rPr>
        <sz val="10"/>
        <rFont val="Arial"/>
        <family val="2"/>
      </rPr>
      <t xml:space="preserve"> : Tiền thuê nhà = 0,7 lần mức lương tối thiểu = 3780.000 đồng/người/tháng</t>
    </r>
  </si>
  <si>
    <r>
      <t xml:space="preserve">1. </t>
    </r>
    <r>
      <rPr>
        <b/>
        <u val="single"/>
        <sz val="10"/>
        <rFont val="Arial"/>
        <family val="2"/>
      </rPr>
      <t>Đối tưởng hưởng chính sách thu hút từ nguồn NSNN</t>
    </r>
    <r>
      <rPr>
        <sz val="10"/>
        <rFont val="Arial"/>
        <family val="2"/>
      </rPr>
      <t>:</t>
    </r>
  </si>
  <si>
    <r>
      <t xml:space="preserve">2. </t>
    </r>
    <r>
      <rPr>
        <b/>
        <u val="single"/>
        <sz val="10"/>
        <rFont val="Arial"/>
        <family val="2"/>
      </rPr>
      <t>Đối tưởng hưởng CSTH từ nguồn kinh phí của quỹ phát triển ĐVSP</t>
    </r>
    <r>
      <rPr>
        <sz val="10"/>
        <rFont val="Arial"/>
        <family val="2"/>
      </rPr>
      <t>:</t>
    </r>
  </si>
  <si>
    <r>
      <t>Đối với CBYT có trình độ cao đẳng trở lên</t>
    </r>
    <r>
      <rPr>
        <sz val="10"/>
        <rFont val="Arial"/>
        <family val="2"/>
      </rPr>
      <t xml:space="preserve"> :</t>
    </r>
  </si>
  <si>
    <r>
      <t>Chế độ trợ cấp đối với CBYT ấp</t>
    </r>
    <r>
      <rPr>
        <sz val="10"/>
        <rFont val="Arial"/>
        <family val="2"/>
      </rPr>
      <t xml:space="preserve"> :</t>
    </r>
  </si>
  <si>
    <r>
      <t>Đối với CBYT có trình độ đại học trở lên</t>
    </r>
    <r>
      <rPr>
        <sz val="10"/>
        <rFont val="Arial"/>
        <family val="2"/>
      </rPr>
      <t xml:space="preserve"> :</t>
    </r>
  </si>
  <si>
    <r>
      <t>Ghi chú</t>
    </r>
    <r>
      <rPr>
        <sz val="10"/>
        <rFont val="Arial"/>
        <family val="2"/>
      </rPr>
      <t xml:space="preserve">: </t>
    </r>
  </si>
  <si>
    <r>
      <t xml:space="preserve">(Biên chế thực hiện </t>
    </r>
    <r>
      <rPr>
        <b/>
        <sz val="10"/>
        <rFont val="Arial"/>
        <family val="2"/>
      </rPr>
      <t>Cột 6</t>
    </r>
    <r>
      <rPr>
        <sz val="10"/>
        <rFont val="Arial"/>
        <family val="2"/>
      </rPr>
      <t>=cột 3 x cột 4 x cột 5 x 12 tháng; Biên chế Kế hoạch Cột 11=cột 8 x cột 9 x cột 10 x 12 tháng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</si>
</sst>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4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5" fillId="0" borderId="6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161925</xdr:rowOff>
    </xdr:from>
    <xdr:to>
      <xdr:col>1</xdr:col>
      <xdr:colOff>1304925</xdr:colOff>
      <xdr:row>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52425" y="323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19050</xdr:rowOff>
    </xdr:from>
    <xdr:to>
      <xdr:col>7</xdr:col>
      <xdr:colOff>285750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981575" y="3429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528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F14" sqref="F14"/>
    </sheetView>
  </sheetViews>
  <sheetFormatPr defaultColWidth="8.88671875" defaultRowHeight="18.75"/>
  <cols>
    <col min="1" max="1" width="3.4453125" style="1" customWidth="1"/>
    <col min="2" max="2" width="20.5546875" style="1" customWidth="1"/>
    <col min="3" max="3" width="6.21484375" style="1" customWidth="1"/>
    <col min="4" max="4" width="7.77734375" style="1" customWidth="1"/>
    <col min="5" max="5" width="7.3359375" style="1" customWidth="1"/>
    <col min="6" max="6" width="12.4453125" style="1" customWidth="1"/>
    <col min="7" max="7" width="20.5546875" style="1" customWidth="1"/>
    <col min="8" max="8" width="6.21484375" style="1" customWidth="1"/>
    <col min="9" max="9" width="7.6640625" style="1" customWidth="1"/>
    <col min="10" max="10" width="7.88671875" style="1" customWidth="1"/>
    <col min="11" max="11" width="13.10546875" style="1" customWidth="1"/>
    <col min="12" max="16384" width="8.88671875" style="1" customWidth="1"/>
  </cols>
  <sheetData>
    <row r="1" spans="1:10" ht="12.75">
      <c r="A1" s="38" t="s">
        <v>9</v>
      </c>
      <c r="B1" s="38"/>
      <c r="E1" s="39" t="s">
        <v>11</v>
      </c>
      <c r="F1" s="39"/>
      <c r="G1" s="39"/>
      <c r="H1" s="39"/>
      <c r="I1" s="39"/>
      <c r="J1" s="39"/>
    </row>
    <row r="2" spans="1:10" ht="12.75">
      <c r="A2" s="39" t="s">
        <v>10</v>
      </c>
      <c r="B2" s="39"/>
      <c r="E2" s="39" t="s">
        <v>12</v>
      </c>
      <c r="F2" s="39"/>
      <c r="G2" s="39"/>
      <c r="H2" s="39"/>
      <c r="I2" s="39"/>
      <c r="J2" s="39"/>
    </row>
    <row r="3" spans="1:10" ht="12.75">
      <c r="A3" s="4"/>
      <c r="B3" s="4"/>
      <c r="E3" s="16"/>
      <c r="F3" s="16"/>
      <c r="G3" s="16"/>
      <c r="H3" s="16"/>
      <c r="I3" s="16"/>
      <c r="J3" s="16"/>
    </row>
    <row r="4" spans="1:11" ht="12.75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9" t="s">
        <v>41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1" s="4" customFormat="1" ht="22.5" customHeight="1">
      <c r="A7" s="2" t="s">
        <v>0</v>
      </c>
      <c r="B7" s="2"/>
      <c r="C7" s="40" t="s">
        <v>52</v>
      </c>
      <c r="D7" s="41"/>
      <c r="E7" s="41"/>
      <c r="F7" s="42"/>
      <c r="G7" s="2"/>
      <c r="H7" s="40" t="s">
        <v>64</v>
      </c>
      <c r="I7" s="41"/>
      <c r="J7" s="41"/>
      <c r="K7" s="42"/>
    </row>
    <row r="8" spans="1:11" s="4" customFormat="1" ht="22.5" customHeight="1">
      <c r="A8" s="5"/>
      <c r="B8" s="5" t="s">
        <v>15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15</v>
      </c>
      <c r="H8" s="5" t="s">
        <v>1</v>
      </c>
      <c r="I8" s="5" t="s">
        <v>2</v>
      </c>
      <c r="J8" s="5" t="s">
        <v>3</v>
      </c>
      <c r="K8" s="5" t="s">
        <v>60</v>
      </c>
    </row>
    <row r="9" spans="1:11" s="4" customFormat="1" ht="22.5" customHeight="1" thickBot="1">
      <c r="A9" s="6"/>
      <c r="B9" s="6"/>
      <c r="C9" s="6"/>
      <c r="D9" s="6"/>
      <c r="E9" s="6" t="s">
        <v>4</v>
      </c>
      <c r="F9" s="6" t="s">
        <v>59</v>
      </c>
      <c r="G9" s="6"/>
      <c r="H9" s="6"/>
      <c r="I9" s="6"/>
      <c r="J9" s="6" t="s">
        <v>4</v>
      </c>
      <c r="K9" s="6" t="s">
        <v>59</v>
      </c>
    </row>
    <row r="10" spans="1:11" ht="14.25" customHeight="1" thickBot="1" thickTop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20.25" customHeight="1" thickTop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4.75" customHeight="1">
      <c r="A12" s="9" t="s">
        <v>24</v>
      </c>
      <c r="B12" s="17" t="s">
        <v>88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24.75" customHeight="1">
      <c r="A13" s="9" t="s">
        <v>56</v>
      </c>
      <c r="B13" s="20" t="s">
        <v>93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24.75" customHeight="1">
      <c r="A14" s="10">
        <v>1</v>
      </c>
      <c r="B14" s="10" t="s">
        <v>6</v>
      </c>
      <c r="C14" s="10">
        <v>97</v>
      </c>
      <c r="D14" s="11">
        <v>540000</v>
      </c>
      <c r="E14" s="21">
        <v>2</v>
      </c>
      <c r="F14" s="11">
        <f>C14*D14*E14*12</f>
        <v>1257120000</v>
      </c>
      <c r="G14" s="10" t="s">
        <v>6</v>
      </c>
      <c r="H14" s="10">
        <v>97</v>
      </c>
      <c r="I14" s="11">
        <v>540000</v>
      </c>
      <c r="J14" s="21">
        <v>2</v>
      </c>
      <c r="K14" s="11">
        <f>H14*I14*J14*12</f>
        <v>1257120000</v>
      </c>
    </row>
    <row r="15" spans="1:11" ht="24.75" customHeight="1">
      <c r="A15" s="10">
        <v>2</v>
      </c>
      <c r="B15" s="10" t="s">
        <v>7</v>
      </c>
      <c r="C15" s="10">
        <v>74</v>
      </c>
      <c r="D15" s="11">
        <v>540000</v>
      </c>
      <c r="E15" s="21">
        <v>1.5</v>
      </c>
      <c r="F15" s="11">
        <f>C15*D15*E15*12</f>
        <v>719280000</v>
      </c>
      <c r="G15" s="10" t="s">
        <v>7</v>
      </c>
      <c r="H15" s="10">
        <v>74</v>
      </c>
      <c r="I15" s="11">
        <v>540000</v>
      </c>
      <c r="J15" s="21">
        <v>1.5</v>
      </c>
      <c r="K15" s="11">
        <f>H15*I15*J15*12</f>
        <v>719280000</v>
      </c>
    </row>
    <row r="16" spans="1:11" ht="24.75" customHeight="1">
      <c r="A16" s="9" t="s">
        <v>57</v>
      </c>
      <c r="B16" s="20" t="s">
        <v>94</v>
      </c>
      <c r="C16" s="10"/>
      <c r="D16" s="11"/>
      <c r="E16" s="21"/>
      <c r="F16" s="11"/>
      <c r="G16" s="10"/>
      <c r="H16" s="10"/>
      <c r="I16" s="11"/>
      <c r="J16" s="21"/>
      <c r="K16" s="11"/>
    </row>
    <row r="17" spans="1:11" ht="24.75" customHeight="1">
      <c r="A17" s="10">
        <v>3</v>
      </c>
      <c r="B17" s="10" t="s">
        <v>42</v>
      </c>
      <c r="C17" s="11">
        <v>1004</v>
      </c>
      <c r="D17" s="11">
        <v>70000</v>
      </c>
      <c r="E17" s="21"/>
      <c r="F17" s="11">
        <f>C17*D17*12</f>
        <v>843360000</v>
      </c>
      <c r="G17" s="10" t="s">
        <v>8</v>
      </c>
      <c r="H17" s="11">
        <v>1004</v>
      </c>
      <c r="I17" s="11">
        <v>150000</v>
      </c>
      <c r="J17" s="21"/>
      <c r="K17" s="11">
        <f>H17*I17*12</f>
        <v>1807200000</v>
      </c>
    </row>
    <row r="18" spans="1:11" ht="24.75" customHeight="1">
      <c r="A18" s="9" t="s">
        <v>58</v>
      </c>
      <c r="B18" s="20" t="s">
        <v>95</v>
      </c>
      <c r="C18" s="11"/>
      <c r="D18" s="11"/>
      <c r="E18" s="21"/>
      <c r="F18" s="11"/>
      <c r="G18" s="10"/>
      <c r="H18" s="11"/>
      <c r="I18" s="11"/>
      <c r="J18" s="21"/>
      <c r="K18" s="11"/>
    </row>
    <row r="19" spans="1:11" ht="24.75" customHeight="1">
      <c r="A19" s="10">
        <v>4</v>
      </c>
      <c r="B19" s="10" t="s">
        <v>31</v>
      </c>
      <c r="C19" s="11">
        <v>20</v>
      </c>
      <c r="D19" s="11">
        <v>540000</v>
      </c>
      <c r="E19" s="21">
        <v>1</v>
      </c>
      <c r="F19" s="11">
        <f>C19*D19*E19*12</f>
        <v>129600000</v>
      </c>
      <c r="G19" s="10" t="s">
        <v>31</v>
      </c>
      <c r="H19" s="11">
        <v>25</v>
      </c>
      <c r="I19" s="11">
        <v>540000</v>
      </c>
      <c r="J19" s="21">
        <v>1</v>
      </c>
      <c r="K19" s="11">
        <f>H19*I19*J19*12</f>
        <v>162000000</v>
      </c>
    </row>
    <row r="20" spans="1:11" ht="24.75" customHeight="1">
      <c r="A20" s="10">
        <v>5</v>
      </c>
      <c r="B20" s="10" t="s">
        <v>30</v>
      </c>
      <c r="C20" s="11">
        <v>15</v>
      </c>
      <c r="D20" s="11">
        <v>540000</v>
      </c>
      <c r="E20" s="21">
        <v>1</v>
      </c>
      <c r="F20" s="11">
        <f>C20*D20*E20*12</f>
        <v>97200000</v>
      </c>
      <c r="G20" s="10" t="s">
        <v>30</v>
      </c>
      <c r="H20" s="11">
        <v>20</v>
      </c>
      <c r="I20" s="11">
        <v>540000</v>
      </c>
      <c r="J20" s="21">
        <v>1</v>
      </c>
      <c r="K20" s="11">
        <f>H20*I20*J20*12</f>
        <v>129600000</v>
      </c>
    </row>
    <row r="21" spans="1:11" ht="24" customHeight="1">
      <c r="A21" s="10">
        <v>6</v>
      </c>
      <c r="B21" s="10" t="s">
        <v>32</v>
      </c>
      <c r="C21" s="11">
        <v>10</v>
      </c>
      <c r="D21" s="11">
        <v>540000</v>
      </c>
      <c r="E21" s="21">
        <v>1</v>
      </c>
      <c r="F21" s="11">
        <f>C21*D21*E21*12</f>
        <v>64800000</v>
      </c>
      <c r="G21" s="10" t="s">
        <v>32</v>
      </c>
      <c r="H21" s="11">
        <v>10</v>
      </c>
      <c r="I21" s="11">
        <v>540000</v>
      </c>
      <c r="J21" s="21">
        <v>1</v>
      </c>
      <c r="K21" s="11">
        <f>H21*I21*J21*12</f>
        <v>64800000</v>
      </c>
    </row>
    <row r="22" spans="1:11" ht="24.75" customHeight="1">
      <c r="A22" s="10">
        <v>7</v>
      </c>
      <c r="B22" s="10" t="s">
        <v>29</v>
      </c>
      <c r="C22" s="11">
        <v>5</v>
      </c>
      <c r="D22" s="11">
        <v>540000</v>
      </c>
      <c r="E22" s="21">
        <v>1</v>
      </c>
      <c r="F22" s="11">
        <f>C22*D22*E22*12</f>
        <v>32400000</v>
      </c>
      <c r="G22" s="10" t="s">
        <v>29</v>
      </c>
      <c r="H22" s="11">
        <v>5</v>
      </c>
      <c r="I22" s="11">
        <v>540000</v>
      </c>
      <c r="J22" s="21">
        <v>1</v>
      </c>
      <c r="K22" s="11">
        <f>H22*I22*J22*12</f>
        <v>32400000</v>
      </c>
    </row>
    <row r="23" spans="1:11" ht="24.75" customHeight="1">
      <c r="A23" s="10">
        <v>8</v>
      </c>
      <c r="B23" s="10" t="s">
        <v>28</v>
      </c>
      <c r="C23" s="11">
        <v>5</v>
      </c>
      <c r="D23" s="11">
        <v>540000</v>
      </c>
      <c r="E23" s="21">
        <v>1</v>
      </c>
      <c r="F23" s="11">
        <f>C23*D23*E23*12</f>
        <v>32400000</v>
      </c>
      <c r="G23" s="10" t="s">
        <v>28</v>
      </c>
      <c r="H23" s="11">
        <v>5</v>
      </c>
      <c r="I23" s="11">
        <v>540000</v>
      </c>
      <c r="J23" s="21">
        <v>1</v>
      </c>
      <c r="K23" s="11">
        <f>H23*I23*J23*12</f>
        <v>32400000</v>
      </c>
    </row>
    <row r="24" spans="1:11" ht="24.75" customHeight="1">
      <c r="A24" s="10">
        <v>9</v>
      </c>
      <c r="B24" s="22" t="s">
        <v>33</v>
      </c>
      <c r="C24" s="11">
        <v>5</v>
      </c>
      <c r="D24" s="11">
        <v>540000</v>
      </c>
      <c r="E24" s="21">
        <v>1</v>
      </c>
      <c r="F24" s="11">
        <f>C24*D24*E24*12</f>
        <v>32400000</v>
      </c>
      <c r="G24" s="22" t="s">
        <v>33</v>
      </c>
      <c r="H24" s="11">
        <v>5</v>
      </c>
      <c r="I24" s="11">
        <v>540000</v>
      </c>
      <c r="J24" s="21">
        <v>1</v>
      </c>
      <c r="K24" s="11">
        <f>H24*I24*J24*12</f>
        <v>32400000</v>
      </c>
    </row>
    <row r="25" spans="1:11" ht="24.75" customHeight="1">
      <c r="A25" s="10">
        <v>10</v>
      </c>
      <c r="B25" s="10" t="s">
        <v>51</v>
      </c>
      <c r="C25" s="11">
        <v>5</v>
      </c>
      <c r="D25" s="11">
        <v>540000</v>
      </c>
      <c r="E25" s="21">
        <v>1</v>
      </c>
      <c r="F25" s="11">
        <f>C25*D25*E25*12</f>
        <v>32400000</v>
      </c>
      <c r="G25" s="10" t="s">
        <v>51</v>
      </c>
      <c r="H25" s="11">
        <v>5</v>
      </c>
      <c r="I25" s="11">
        <v>540000</v>
      </c>
      <c r="J25" s="21">
        <v>1</v>
      </c>
      <c r="K25" s="11">
        <f>H25*I25*J25*12</f>
        <v>32400000</v>
      </c>
    </row>
    <row r="26" spans="1:11" ht="24.75" customHeight="1">
      <c r="A26" s="10">
        <v>11</v>
      </c>
      <c r="B26" s="10" t="s">
        <v>85</v>
      </c>
      <c r="C26" s="11">
        <v>5</v>
      </c>
      <c r="D26" s="11">
        <v>540000</v>
      </c>
      <c r="E26" s="21">
        <v>1</v>
      </c>
      <c r="F26" s="11">
        <f>C26*D26*E26*12</f>
        <v>32400000</v>
      </c>
      <c r="G26" s="10" t="s">
        <v>85</v>
      </c>
      <c r="H26" s="11">
        <v>5</v>
      </c>
      <c r="I26" s="11">
        <v>540000</v>
      </c>
      <c r="J26" s="21">
        <v>1</v>
      </c>
      <c r="K26" s="11">
        <f>H26*I26*J26*12</f>
        <v>32400000</v>
      </c>
    </row>
    <row r="27" spans="1:11" ht="24.75" customHeight="1">
      <c r="A27" s="10">
        <v>12</v>
      </c>
      <c r="B27" s="10" t="s">
        <v>68</v>
      </c>
      <c r="C27" s="11">
        <v>10</v>
      </c>
      <c r="D27" s="11">
        <v>540000</v>
      </c>
      <c r="E27" s="21">
        <v>1</v>
      </c>
      <c r="F27" s="11">
        <f>C27*D27*E27*12</f>
        <v>64800000</v>
      </c>
      <c r="G27" s="10" t="s">
        <v>68</v>
      </c>
      <c r="H27" s="11">
        <v>10</v>
      </c>
      <c r="I27" s="11">
        <v>540000</v>
      </c>
      <c r="J27" s="21">
        <v>1</v>
      </c>
      <c r="K27" s="11">
        <f>H27*I27*J27*12</f>
        <v>64800000</v>
      </c>
    </row>
    <row r="28" spans="1:11" ht="24.75" customHeight="1">
      <c r="A28" s="10">
        <v>13</v>
      </c>
      <c r="B28" s="10" t="s">
        <v>69</v>
      </c>
      <c r="C28" s="11">
        <v>10</v>
      </c>
      <c r="D28" s="11">
        <v>540000</v>
      </c>
      <c r="E28" s="21">
        <v>1</v>
      </c>
      <c r="F28" s="11">
        <f>C28*D28*E28*12</f>
        <v>64800000</v>
      </c>
      <c r="G28" s="10" t="s">
        <v>69</v>
      </c>
      <c r="H28" s="11">
        <v>10</v>
      </c>
      <c r="I28" s="11">
        <v>540000</v>
      </c>
      <c r="J28" s="21">
        <v>1</v>
      </c>
      <c r="K28" s="11">
        <f>H28*I28*J28*12</f>
        <v>64800000</v>
      </c>
    </row>
    <row r="29" spans="1:11" ht="24.75" customHeight="1">
      <c r="A29" s="10">
        <v>14</v>
      </c>
      <c r="B29" s="10" t="s">
        <v>70</v>
      </c>
      <c r="C29" s="11">
        <v>15</v>
      </c>
      <c r="D29" s="11">
        <v>540000</v>
      </c>
      <c r="E29" s="21">
        <v>1</v>
      </c>
      <c r="F29" s="11">
        <f>C29*D29*E29*12</f>
        <v>97200000</v>
      </c>
      <c r="G29" s="10" t="s">
        <v>70</v>
      </c>
      <c r="H29" s="11">
        <v>15</v>
      </c>
      <c r="I29" s="11">
        <v>540000</v>
      </c>
      <c r="J29" s="21">
        <v>1</v>
      </c>
      <c r="K29" s="11">
        <f>H29*I29*J29*12</f>
        <v>97200000</v>
      </c>
    </row>
    <row r="30" spans="1:11" ht="22.5" customHeight="1">
      <c r="A30" s="10">
        <v>15</v>
      </c>
      <c r="B30" s="10" t="s">
        <v>67</v>
      </c>
      <c r="C30" s="11">
        <v>5</v>
      </c>
      <c r="D30" s="11">
        <v>540000</v>
      </c>
      <c r="E30" s="21">
        <v>1</v>
      </c>
      <c r="F30" s="11">
        <f>C30*D30*E30*12</f>
        <v>32400000</v>
      </c>
      <c r="G30" s="10" t="s">
        <v>67</v>
      </c>
      <c r="H30" s="11">
        <v>5</v>
      </c>
      <c r="I30" s="11">
        <v>540000</v>
      </c>
      <c r="J30" s="21">
        <v>1</v>
      </c>
      <c r="K30" s="11">
        <f>H30*I30*J30*12</f>
        <v>32400000</v>
      </c>
    </row>
    <row r="31" spans="1:11" ht="24.75" customHeight="1">
      <c r="A31" s="10">
        <v>16</v>
      </c>
      <c r="B31" s="10" t="s">
        <v>71</v>
      </c>
      <c r="C31" s="11">
        <v>5</v>
      </c>
      <c r="D31" s="11">
        <v>540000</v>
      </c>
      <c r="E31" s="21">
        <v>1</v>
      </c>
      <c r="F31" s="11">
        <f>C31*D31*E31*12</f>
        <v>32400000</v>
      </c>
      <c r="G31" s="10" t="s">
        <v>71</v>
      </c>
      <c r="H31" s="11">
        <v>5</v>
      </c>
      <c r="I31" s="11">
        <v>540000</v>
      </c>
      <c r="J31" s="21">
        <v>1</v>
      </c>
      <c r="K31" s="11">
        <f>H31*I31*J31*12</f>
        <v>32400000</v>
      </c>
    </row>
    <row r="32" spans="1:11" ht="23.25" customHeight="1">
      <c r="A32" s="22"/>
      <c r="B32" s="22"/>
      <c r="C32" s="23">
        <f>SUM(C19:C31,C17,C14:C15)</f>
        <v>1290</v>
      </c>
      <c r="D32" s="24"/>
      <c r="E32" s="25"/>
      <c r="F32" s="23">
        <f>SUM(F19:F31,F17,F14:F15)</f>
        <v>3564960000</v>
      </c>
      <c r="G32" s="22"/>
      <c r="H32" s="23">
        <f>SUM(H19:H31,H17,H14:H15)</f>
        <v>1300</v>
      </c>
      <c r="I32" s="24"/>
      <c r="J32" s="25"/>
      <c r="K32" s="23">
        <f>SUM(K19:K31,K17,K14:K15)</f>
        <v>4593600000</v>
      </c>
    </row>
    <row r="33" spans="1:11" ht="6" customHeight="1">
      <c r="A33" s="26"/>
      <c r="B33" s="26"/>
      <c r="C33" s="27"/>
      <c r="D33" s="28"/>
      <c r="E33" s="29"/>
      <c r="F33" s="27"/>
      <c r="G33" s="26"/>
      <c r="H33" s="27"/>
      <c r="I33" s="28"/>
      <c r="J33" s="29"/>
      <c r="K33" s="27"/>
    </row>
    <row r="34" spans="1:11" ht="24.75" customHeight="1">
      <c r="A34" s="9" t="s">
        <v>25</v>
      </c>
      <c r="B34" s="17" t="s">
        <v>89</v>
      </c>
      <c r="C34" s="30"/>
      <c r="D34" s="30"/>
      <c r="E34" s="31"/>
      <c r="F34" s="30"/>
      <c r="G34" s="9"/>
      <c r="H34" s="30"/>
      <c r="I34" s="30"/>
      <c r="J34" s="31"/>
      <c r="K34" s="30"/>
    </row>
    <row r="35" spans="1:11" ht="24.75" customHeight="1">
      <c r="A35" s="10">
        <v>1</v>
      </c>
      <c r="B35" s="10" t="s">
        <v>61</v>
      </c>
      <c r="C35" s="11">
        <v>40</v>
      </c>
      <c r="D35" s="11">
        <v>540000</v>
      </c>
      <c r="E35" s="21">
        <v>1</v>
      </c>
      <c r="F35" s="11">
        <f>C35*D35*E35*12</f>
        <v>259200000</v>
      </c>
      <c r="G35" s="10" t="s">
        <v>27</v>
      </c>
      <c r="H35" s="11">
        <v>40</v>
      </c>
      <c r="I35" s="11">
        <v>540000</v>
      </c>
      <c r="J35" s="21">
        <v>1</v>
      </c>
      <c r="K35" s="11">
        <f>H35*I35*J35*12</f>
        <v>259200000</v>
      </c>
    </row>
    <row r="36" spans="1:11" ht="24.75" customHeight="1">
      <c r="A36" s="10">
        <v>2</v>
      </c>
      <c r="B36" s="10" t="s">
        <v>26</v>
      </c>
      <c r="C36" s="10">
        <v>30</v>
      </c>
      <c r="D36" s="11">
        <v>540000</v>
      </c>
      <c r="E36" s="21">
        <v>1</v>
      </c>
      <c r="F36" s="11">
        <f>C36*D36*E36*12</f>
        <v>194400000</v>
      </c>
      <c r="G36" s="10" t="s">
        <v>26</v>
      </c>
      <c r="H36" s="10">
        <v>30</v>
      </c>
      <c r="I36" s="11">
        <v>540000</v>
      </c>
      <c r="J36" s="21">
        <v>1</v>
      </c>
      <c r="K36" s="11">
        <f>H36*I36*J36*12</f>
        <v>194400000</v>
      </c>
    </row>
    <row r="37" spans="1:11" ht="24.75" customHeight="1">
      <c r="A37" s="10">
        <v>3</v>
      </c>
      <c r="B37" s="10" t="s">
        <v>72</v>
      </c>
      <c r="C37" s="10">
        <v>25</v>
      </c>
      <c r="D37" s="11">
        <v>540000</v>
      </c>
      <c r="E37" s="21">
        <v>1</v>
      </c>
      <c r="F37" s="11">
        <f>C37*D37*E37*12</f>
        <v>162000000</v>
      </c>
      <c r="G37" s="10" t="s">
        <v>72</v>
      </c>
      <c r="H37" s="10">
        <v>25</v>
      </c>
      <c r="I37" s="11">
        <v>540000</v>
      </c>
      <c r="J37" s="21">
        <v>1</v>
      </c>
      <c r="K37" s="11">
        <f>H37*I37*J37*12</f>
        <v>162000000</v>
      </c>
    </row>
    <row r="38" spans="1:11" ht="24.75" customHeight="1">
      <c r="A38" s="10">
        <v>4</v>
      </c>
      <c r="B38" s="10" t="s">
        <v>73</v>
      </c>
      <c r="C38" s="10">
        <v>25</v>
      </c>
      <c r="D38" s="11">
        <v>540000</v>
      </c>
      <c r="E38" s="21">
        <v>1</v>
      </c>
      <c r="F38" s="11">
        <f>C38*D38*E38*12</f>
        <v>162000000</v>
      </c>
      <c r="G38" s="10" t="s">
        <v>73</v>
      </c>
      <c r="H38" s="10">
        <v>25</v>
      </c>
      <c r="I38" s="11">
        <v>540000</v>
      </c>
      <c r="J38" s="21">
        <v>1</v>
      </c>
      <c r="K38" s="11">
        <f>H38*I38*J38*12</f>
        <v>162000000</v>
      </c>
    </row>
    <row r="39" spans="1:11" ht="24.75" customHeight="1">
      <c r="A39" s="10">
        <v>5</v>
      </c>
      <c r="B39" s="10" t="s">
        <v>74</v>
      </c>
      <c r="C39" s="10">
        <v>11</v>
      </c>
      <c r="D39" s="11">
        <v>540000</v>
      </c>
      <c r="E39" s="21">
        <v>1</v>
      </c>
      <c r="F39" s="11">
        <f>C39*D39*E39*12</f>
        <v>71280000</v>
      </c>
      <c r="G39" s="10" t="s">
        <v>74</v>
      </c>
      <c r="H39" s="10">
        <v>11</v>
      </c>
      <c r="I39" s="11">
        <v>540000</v>
      </c>
      <c r="J39" s="21">
        <v>1</v>
      </c>
      <c r="K39" s="11">
        <f>H39*I39*J39*12</f>
        <v>71280000</v>
      </c>
    </row>
    <row r="40" spans="1:11" ht="24.75" customHeight="1">
      <c r="A40" s="10">
        <v>6</v>
      </c>
      <c r="B40" s="10" t="s">
        <v>75</v>
      </c>
      <c r="C40" s="10">
        <v>11</v>
      </c>
      <c r="D40" s="11">
        <v>540000</v>
      </c>
      <c r="E40" s="21">
        <v>1</v>
      </c>
      <c r="F40" s="11">
        <f>C40*D40*E40*12</f>
        <v>71280000</v>
      </c>
      <c r="G40" s="10" t="s">
        <v>75</v>
      </c>
      <c r="H40" s="10">
        <v>11</v>
      </c>
      <c r="I40" s="11">
        <v>540000</v>
      </c>
      <c r="J40" s="21">
        <v>1</v>
      </c>
      <c r="K40" s="11">
        <f>H40*I40*J40*12</f>
        <v>71280000</v>
      </c>
    </row>
    <row r="41" spans="1:11" ht="24.75" customHeight="1">
      <c r="A41" s="10">
        <v>7</v>
      </c>
      <c r="B41" s="10" t="s">
        <v>76</v>
      </c>
      <c r="C41" s="10">
        <v>11</v>
      </c>
      <c r="D41" s="11">
        <v>540000</v>
      </c>
      <c r="E41" s="21">
        <v>1</v>
      </c>
      <c r="F41" s="11">
        <f>C41*D41*E41*12</f>
        <v>71280000</v>
      </c>
      <c r="G41" s="10" t="s">
        <v>76</v>
      </c>
      <c r="H41" s="10">
        <v>11</v>
      </c>
      <c r="I41" s="11">
        <v>540000</v>
      </c>
      <c r="J41" s="21">
        <v>1</v>
      </c>
      <c r="K41" s="11">
        <f>H41*I41*J41*12</f>
        <v>71280000</v>
      </c>
    </row>
    <row r="42" spans="1:11" ht="24.75" customHeight="1">
      <c r="A42" s="10">
        <v>8</v>
      </c>
      <c r="B42" s="10" t="s">
        <v>77</v>
      </c>
      <c r="C42" s="10">
        <v>11</v>
      </c>
      <c r="D42" s="11">
        <v>540000</v>
      </c>
      <c r="E42" s="21">
        <v>1</v>
      </c>
      <c r="F42" s="11">
        <f>C42*D42*E42*12</f>
        <v>71280000</v>
      </c>
      <c r="G42" s="10" t="s">
        <v>77</v>
      </c>
      <c r="H42" s="10">
        <v>11</v>
      </c>
      <c r="I42" s="11">
        <v>540000</v>
      </c>
      <c r="J42" s="21">
        <v>1</v>
      </c>
      <c r="K42" s="11">
        <f>H42*I42*J42*12</f>
        <v>71280000</v>
      </c>
    </row>
    <row r="43" spans="1:11" ht="24.75" customHeight="1">
      <c r="A43" s="10">
        <v>9</v>
      </c>
      <c r="B43" s="10" t="s">
        <v>78</v>
      </c>
      <c r="C43" s="10">
        <v>11</v>
      </c>
      <c r="D43" s="11">
        <v>540000</v>
      </c>
      <c r="E43" s="21">
        <v>1</v>
      </c>
      <c r="F43" s="11">
        <f>C43*D43*E43*12</f>
        <v>71280000</v>
      </c>
      <c r="G43" s="10" t="s">
        <v>78</v>
      </c>
      <c r="H43" s="10">
        <v>11</v>
      </c>
      <c r="I43" s="11">
        <v>540000</v>
      </c>
      <c r="J43" s="21">
        <v>1</v>
      </c>
      <c r="K43" s="11">
        <f>H43*I43*J43*12</f>
        <v>71280000</v>
      </c>
    </row>
    <row r="44" spans="1:11" ht="24.75" customHeight="1">
      <c r="A44" s="10">
        <v>10</v>
      </c>
      <c r="B44" s="10" t="s">
        <v>79</v>
      </c>
      <c r="C44" s="10">
        <v>11</v>
      </c>
      <c r="D44" s="11">
        <v>540000</v>
      </c>
      <c r="E44" s="21">
        <v>1</v>
      </c>
      <c r="F44" s="11">
        <f>C44*D44*E44*12</f>
        <v>71280000</v>
      </c>
      <c r="G44" s="10" t="s">
        <v>79</v>
      </c>
      <c r="H44" s="10">
        <v>11</v>
      </c>
      <c r="I44" s="11">
        <v>540000</v>
      </c>
      <c r="J44" s="21">
        <v>1</v>
      </c>
      <c r="K44" s="11">
        <f>H44*I44*J44*12</f>
        <v>71280000</v>
      </c>
    </row>
    <row r="45" spans="1:11" ht="24.75" customHeight="1">
      <c r="A45" s="10">
        <v>11</v>
      </c>
      <c r="B45" s="10" t="s">
        <v>80</v>
      </c>
      <c r="C45" s="10">
        <v>11</v>
      </c>
      <c r="D45" s="11">
        <v>540000</v>
      </c>
      <c r="E45" s="21">
        <v>1</v>
      </c>
      <c r="F45" s="11">
        <f>C45*D45*E45*12</f>
        <v>71280000</v>
      </c>
      <c r="G45" s="10" t="s">
        <v>80</v>
      </c>
      <c r="H45" s="10">
        <v>11</v>
      </c>
      <c r="I45" s="11">
        <v>540000</v>
      </c>
      <c r="J45" s="21">
        <v>1</v>
      </c>
      <c r="K45" s="11">
        <f>H45*I45*J45*12</f>
        <v>71280000</v>
      </c>
    </row>
    <row r="46" spans="1:11" ht="30" customHeight="1">
      <c r="A46" s="14"/>
      <c r="B46" s="32" t="s">
        <v>87</v>
      </c>
      <c r="C46" s="33">
        <f>SUM(C35:C45)</f>
        <v>197</v>
      </c>
      <c r="D46" s="32"/>
      <c r="E46" s="32"/>
      <c r="F46" s="33">
        <f>SUM(F35:F45)</f>
        <v>1276560000</v>
      </c>
      <c r="G46" s="33"/>
      <c r="H46" s="33">
        <f>SUM(H35:H45)</f>
        <v>197</v>
      </c>
      <c r="I46" s="32"/>
      <c r="J46" s="32"/>
      <c r="K46" s="33">
        <f>SUM(K35:K45)</f>
        <v>1276560000</v>
      </c>
    </row>
    <row r="47" spans="1:11" ht="19.5" customHeight="1">
      <c r="A47" s="15"/>
      <c r="B47" s="1" t="s">
        <v>82</v>
      </c>
      <c r="C47" s="34"/>
      <c r="D47" s="35"/>
      <c r="E47" s="35"/>
      <c r="F47" s="34"/>
      <c r="G47" s="34"/>
      <c r="H47" s="34"/>
      <c r="I47" s="35"/>
      <c r="J47" s="35"/>
      <c r="K47" s="34"/>
    </row>
    <row r="48" spans="1:11" ht="20.25" customHeight="1">
      <c r="A48" s="15"/>
      <c r="B48" s="1" t="s">
        <v>83</v>
      </c>
      <c r="C48" s="34"/>
      <c r="D48" s="35"/>
      <c r="E48" s="35"/>
      <c r="F48" s="34"/>
      <c r="G48" s="34"/>
      <c r="H48" s="34"/>
      <c r="I48" s="35"/>
      <c r="J48" s="35"/>
      <c r="K48" s="34"/>
    </row>
    <row r="49" spans="1:11" ht="20.25" customHeight="1">
      <c r="A49" s="15"/>
      <c r="C49" s="34"/>
      <c r="D49" s="35"/>
      <c r="E49" s="35"/>
      <c r="F49" s="34"/>
      <c r="G49" s="34"/>
      <c r="H49" s="34"/>
      <c r="I49" s="35"/>
      <c r="J49" s="35"/>
      <c r="K49" s="34"/>
    </row>
    <row r="50" spans="1:11" ht="19.5" customHeight="1">
      <c r="A50" s="4"/>
      <c r="B50" s="36" t="s">
        <v>96</v>
      </c>
      <c r="D50" s="15"/>
      <c r="E50" s="15"/>
      <c r="F50" s="15"/>
      <c r="G50" s="15"/>
      <c r="H50" s="15"/>
      <c r="I50" s="15"/>
      <c r="J50" s="15"/>
      <c r="K50" s="15"/>
    </row>
    <row r="51" spans="1:11" ht="19.5" customHeight="1">
      <c r="A51" s="4"/>
      <c r="B51" s="37" t="s">
        <v>84</v>
      </c>
      <c r="D51" s="15"/>
      <c r="E51" s="15"/>
      <c r="F51" s="15"/>
      <c r="G51" s="15"/>
      <c r="H51" s="15"/>
      <c r="I51" s="15"/>
      <c r="J51" s="15"/>
      <c r="K51" s="15"/>
    </row>
    <row r="52" spans="1:11" ht="19.5" customHeight="1">
      <c r="A52" s="15"/>
      <c r="B52" s="37" t="s">
        <v>34</v>
      </c>
      <c r="D52" s="15"/>
      <c r="E52" s="15"/>
      <c r="F52" s="15"/>
      <c r="G52" s="15"/>
      <c r="H52" s="15"/>
      <c r="I52" s="15"/>
      <c r="J52" s="15"/>
      <c r="K52" s="15"/>
    </row>
    <row r="53" spans="1:11" ht="19.5" customHeight="1">
      <c r="A53" s="15"/>
      <c r="B53" s="37" t="s">
        <v>81</v>
      </c>
      <c r="D53" s="15"/>
      <c r="E53" s="15"/>
      <c r="F53" s="15"/>
      <c r="G53" s="15"/>
      <c r="H53" s="15"/>
      <c r="I53" s="15"/>
      <c r="J53" s="15"/>
      <c r="K53" s="15"/>
    </row>
    <row r="54" spans="1:11" ht="15" customHeight="1">
      <c r="A54" s="15"/>
      <c r="D54" s="15"/>
      <c r="E54" s="15"/>
      <c r="F54" s="15"/>
      <c r="G54" s="15"/>
      <c r="H54" s="15"/>
      <c r="I54" s="15"/>
      <c r="J54" s="15"/>
      <c r="K54" s="15"/>
    </row>
    <row r="55" spans="1:2" ht="12.75">
      <c r="A55" s="1"/>
      <c r="B55" s="1" t="s">
        <v>97</v>
      </c>
    </row>
  </sheetData>
  <mergeCells count="8">
    <mergeCell ref="H7:K7"/>
    <mergeCell ref="C7:F7"/>
    <mergeCell ref="A4:K4"/>
    <mergeCell ref="A5:K5"/>
    <mergeCell ref="A1:B1"/>
    <mergeCell ref="A2:B2"/>
    <mergeCell ref="E1:J1"/>
    <mergeCell ref="E2:J2"/>
  </mergeCells>
  <printOptions/>
  <pageMargins left="0.28" right="0.21" top="0.24" bottom="0.25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11" sqref="D11"/>
    </sheetView>
  </sheetViews>
  <sheetFormatPr defaultColWidth="8.88671875" defaultRowHeight="18.75"/>
  <cols>
    <col min="1" max="1" width="3.6640625" style="1" customWidth="1"/>
    <col min="2" max="2" width="13.10546875" style="1" customWidth="1"/>
    <col min="3" max="3" width="4.10546875" style="1" customWidth="1"/>
    <col min="4" max="5" width="7.88671875" style="1" bestFit="1" customWidth="1"/>
    <col min="6" max="6" width="9.5546875" style="1" customWidth="1"/>
    <col min="7" max="7" width="4.4453125" style="1" customWidth="1"/>
    <col min="8" max="8" width="7.88671875" style="1" bestFit="1" customWidth="1"/>
    <col min="9" max="9" width="8.21484375" style="1" customWidth="1"/>
    <col min="10" max="10" width="10.77734375" style="1" customWidth="1"/>
    <col min="11" max="11" width="4.6640625" style="1" customWidth="1"/>
    <col min="12" max="13" width="7.88671875" style="1" bestFit="1" customWidth="1"/>
    <col min="14" max="14" width="11.77734375" style="1" customWidth="1"/>
    <col min="15" max="15" width="8.4453125" style="1" customWidth="1"/>
    <col min="16" max="16384" width="8.88671875" style="1" customWidth="1"/>
  </cols>
  <sheetData>
    <row r="1" spans="1:15" ht="12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14.25" customHeight="1"/>
    <row r="4" spans="1:15" s="4" customFormat="1" ht="15" customHeight="1">
      <c r="A4" s="2"/>
      <c r="B4" s="2"/>
      <c r="C4" s="40" t="s">
        <v>16</v>
      </c>
      <c r="D4" s="41"/>
      <c r="E4" s="41"/>
      <c r="F4" s="42"/>
      <c r="G4" s="40" t="s">
        <v>35</v>
      </c>
      <c r="H4" s="41"/>
      <c r="I4" s="41"/>
      <c r="J4" s="42"/>
      <c r="K4" s="40" t="s">
        <v>36</v>
      </c>
      <c r="L4" s="41"/>
      <c r="M4" s="41"/>
      <c r="N4" s="42"/>
      <c r="O4" s="3"/>
    </row>
    <row r="5" spans="1:15" s="4" customFormat="1" ht="16.5" customHeight="1">
      <c r="A5" s="5" t="s">
        <v>0</v>
      </c>
      <c r="B5" s="5" t="s">
        <v>22</v>
      </c>
      <c r="C5" s="5" t="s">
        <v>17</v>
      </c>
      <c r="D5" s="5" t="s">
        <v>19</v>
      </c>
      <c r="E5" s="5" t="s">
        <v>45</v>
      </c>
      <c r="F5" s="5" t="s">
        <v>21</v>
      </c>
      <c r="G5" s="5" t="s">
        <v>17</v>
      </c>
      <c r="H5" s="5" t="s">
        <v>19</v>
      </c>
      <c r="I5" s="5" t="s">
        <v>45</v>
      </c>
      <c r="J5" s="5" t="s">
        <v>21</v>
      </c>
      <c r="K5" s="5" t="s">
        <v>17</v>
      </c>
      <c r="L5" s="5" t="s">
        <v>19</v>
      </c>
      <c r="M5" s="5" t="s">
        <v>45</v>
      </c>
      <c r="N5" s="5" t="s">
        <v>21</v>
      </c>
      <c r="O5" s="5" t="s">
        <v>23</v>
      </c>
    </row>
    <row r="6" spans="1:15" s="4" customFormat="1" ht="16.5" customHeight="1" thickBot="1">
      <c r="A6" s="6"/>
      <c r="B6" s="6"/>
      <c r="C6" s="6" t="s">
        <v>18</v>
      </c>
      <c r="D6" s="6" t="s">
        <v>20</v>
      </c>
      <c r="E6" s="6" t="s">
        <v>46</v>
      </c>
      <c r="F6" s="6"/>
      <c r="G6" s="6" t="s">
        <v>18</v>
      </c>
      <c r="H6" s="6" t="s">
        <v>20</v>
      </c>
      <c r="I6" s="6" t="s">
        <v>46</v>
      </c>
      <c r="J6" s="6"/>
      <c r="K6" s="6" t="s">
        <v>18</v>
      </c>
      <c r="L6" s="6" t="s">
        <v>20</v>
      </c>
      <c r="M6" s="6" t="s">
        <v>46</v>
      </c>
      <c r="N6" s="6"/>
      <c r="O6" s="6"/>
    </row>
    <row r="7" spans="1:15" ht="9.75" customHeight="1" thickBot="1" thickTop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5" ht="9.7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2.5" customHeight="1">
      <c r="A9" s="9" t="s">
        <v>24</v>
      </c>
      <c r="B9" s="17" t="s">
        <v>88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9.5" customHeight="1">
      <c r="A10" s="10">
        <v>1</v>
      </c>
      <c r="B10" s="10" t="s">
        <v>38</v>
      </c>
      <c r="C10" s="10">
        <v>80</v>
      </c>
      <c r="D10" s="11">
        <v>10000000</v>
      </c>
      <c r="E10" s="11">
        <f>(0.7*540000)*C10</f>
        <v>30240000</v>
      </c>
      <c r="F10" s="11">
        <f>(D10*C10)+E10</f>
        <v>830240000</v>
      </c>
      <c r="G10" s="11">
        <v>85</v>
      </c>
      <c r="H10" s="11">
        <v>10000000</v>
      </c>
      <c r="I10" s="11">
        <f>(0.7*540000)*G10</f>
        <v>32130000</v>
      </c>
      <c r="J10" s="11">
        <f>(H10*G10)+I10</f>
        <v>882130000</v>
      </c>
      <c r="K10" s="11">
        <v>90</v>
      </c>
      <c r="L10" s="11">
        <v>10000000</v>
      </c>
      <c r="M10" s="11">
        <f>(0.7*540000)*K10</f>
        <v>34020000</v>
      </c>
      <c r="N10" s="11">
        <f>(L10*K10)+M10</f>
        <v>934020000</v>
      </c>
      <c r="O10" s="11"/>
    </row>
    <row r="11" spans="1:15" ht="19.5" customHeight="1">
      <c r="A11" s="10">
        <v>3</v>
      </c>
      <c r="B11" s="10" t="s">
        <v>43</v>
      </c>
      <c r="C11" s="10">
        <v>4</v>
      </c>
      <c r="D11" s="11">
        <v>15000000</v>
      </c>
      <c r="E11" s="11">
        <f>(0.7*540000)*C11</f>
        <v>1512000</v>
      </c>
      <c r="F11" s="11">
        <f>(D11*C11)+E11</f>
        <v>61512000</v>
      </c>
      <c r="G11" s="11">
        <v>5</v>
      </c>
      <c r="H11" s="11">
        <v>15000000</v>
      </c>
      <c r="I11" s="11">
        <f>(0.7*540000)*G11</f>
        <v>1890000</v>
      </c>
      <c r="J11" s="11">
        <f>(H11*G11)+I11</f>
        <v>76890000</v>
      </c>
      <c r="K11" s="11">
        <v>7</v>
      </c>
      <c r="L11" s="11">
        <v>15000000</v>
      </c>
      <c r="M11" s="11">
        <f>(0.7*540000)*K11</f>
        <v>2646000</v>
      </c>
      <c r="N11" s="11">
        <f>(L11*K11)+M11</f>
        <v>107646000</v>
      </c>
      <c r="O11" s="11"/>
    </row>
    <row r="12" spans="1:15" ht="19.5" customHeight="1">
      <c r="A12" s="10">
        <v>4</v>
      </c>
      <c r="B12" s="10" t="s">
        <v>44</v>
      </c>
      <c r="C12" s="10">
        <v>2</v>
      </c>
      <c r="D12" s="11">
        <v>20000000</v>
      </c>
      <c r="E12" s="11">
        <f>(0.7*540000)*C12</f>
        <v>756000</v>
      </c>
      <c r="F12" s="11">
        <f>(D12*C12)+E12</f>
        <v>40756000</v>
      </c>
      <c r="G12" s="11">
        <v>1</v>
      </c>
      <c r="H12" s="11">
        <v>20000000</v>
      </c>
      <c r="I12" s="11">
        <f>(0.7*540000)*G12</f>
        <v>378000</v>
      </c>
      <c r="J12" s="11">
        <f>(H12*G12)+I12</f>
        <v>20378000</v>
      </c>
      <c r="K12" s="11">
        <v>2</v>
      </c>
      <c r="L12" s="11">
        <v>20000000</v>
      </c>
      <c r="M12" s="11">
        <f>(0.7*540000)*K12</f>
        <v>756000</v>
      </c>
      <c r="N12" s="11">
        <f>(L12*K12)+M12</f>
        <v>40756000</v>
      </c>
      <c r="O12" s="11"/>
    </row>
    <row r="13" spans="1:15" ht="19.5" customHeight="1">
      <c r="A13" s="9">
        <v>6</v>
      </c>
      <c r="B13" s="9" t="s">
        <v>47</v>
      </c>
      <c r="C13" s="10"/>
      <c r="D13" s="11"/>
      <c r="E13" s="11"/>
      <c r="F13" s="11"/>
      <c r="G13" s="10">
        <v>2</v>
      </c>
      <c r="H13" s="11">
        <v>30000000</v>
      </c>
      <c r="I13" s="11">
        <f>(0.7*540000)*G13</f>
        <v>756000</v>
      </c>
      <c r="J13" s="11">
        <f>(H13*G13)+I13</f>
        <v>60756000</v>
      </c>
      <c r="K13" s="11">
        <v>3</v>
      </c>
      <c r="L13" s="11"/>
      <c r="M13" s="11">
        <f>(0.7*540000)*K13</f>
        <v>1134000</v>
      </c>
      <c r="N13" s="11">
        <f>(L13*K13)+M13</f>
        <v>1134000</v>
      </c>
      <c r="O13" s="11"/>
    </row>
    <row r="14" spans="1:15" ht="19.5" customHeight="1">
      <c r="A14" s="9">
        <v>7</v>
      </c>
      <c r="B14" s="9" t="s">
        <v>48</v>
      </c>
      <c r="C14" s="10"/>
      <c r="D14" s="11"/>
      <c r="E14" s="11"/>
      <c r="F14" s="11"/>
      <c r="G14" s="10">
        <v>1</v>
      </c>
      <c r="H14" s="11">
        <v>40000000</v>
      </c>
      <c r="I14" s="11">
        <f>(0.7*540000)*G14</f>
        <v>378000</v>
      </c>
      <c r="J14" s="11">
        <f>(H14*G14)+I14</f>
        <v>40378000</v>
      </c>
      <c r="K14" s="11">
        <v>1</v>
      </c>
      <c r="L14" s="11"/>
      <c r="M14" s="11">
        <f>(0.7*540000)*K14</f>
        <v>378000</v>
      </c>
      <c r="N14" s="11">
        <f>(L14*K14)+M14</f>
        <v>378000</v>
      </c>
      <c r="O14" s="11"/>
    </row>
    <row r="15" spans="1:15" ht="19.5" customHeight="1">
      <c r="A15" s="9"/>
      <c r="B15" s="9"/>
      <c r="C15" s="12">
        <f>SUM(C10:C14)</f>
        <v>86</v>
      </c>
      <c r="D15" s="11"/>
      <c r="E15" s="11"/>
      <c r="F15" s="13">
        <f>SUM(F10:F14)</f>
        <v>932508000</v>
      </c>
      <c r="G15" s="12">
        <f>SUM(G10:G14)</f>
        <v>94</v>
      </c>
      <c r="H15" s="11"/>
      <c r="I15" s="11"/>
      <c r="J15" s="13">
        <f>SUM(J10:J14)</f>
        <v>1080532000</v>
      </c>
      <c r="K15" s="12">
        <f>SUM(K10:K14)</f>
        <v>103</v>
      </c>
      <c r="L15" s="11"/>
      <c r="M15" s="11"/>
      <c r="N15" s="13">
        <f>SUM(N10:N14)</f>
        <v>1083934000</v>
      </c>
      <c r="O15" s="11"/>
    </row>
    <row r="16" spans="1:15" ht="11.25" customHeight="1">
      <c r="A16" s="9"/>
      <c r="B16" s="9"/>
      <c r="C16" s="10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9.5" customHeight="1">
      <c r="A17" s="9" t="s">
        <v>25</v>
      </c>
      <c r="B17" s="17" t="s">
        <v>89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9.5" customHeight="1">
      <c r="A18" s="10">
        <v>1</v>
      </c>
      <c r="B18" s="10" t="s">
        <v>37</v>
      </c>
      <c r="C18" s="10">
        <v>5</v>
      </c>
      <c r="D18" s="11">
        <v>10000000</v>
      </c>
      <c r="E18" s="11">
        <f>(0.7*540000)*C18</f>
        <v>1890000</v>
      </c>
      <c r="F18" s="11">
        <f>(D18*C18)+E18</f>
        <v>51890000</v>
      </c>
      <c r="G18" s="11">
        <v>6</v>
      </c>
      <c r="H18" s="11">
        <v>10000000</v>
      </c>
      <c r="I18" s="11">
        <f>(0.7*540000)*G18</f>
        <v>2268000</v>
      </c>
      <c r="J18" s="11">
        <f>(H18*G18)+I18</f>
        <v>62268000</v>
      </c>
      <c r="K18" s="11">
        <v>7</v>
      </c>
      <c r="L18" s="11">
        <v>10000000</v>
      </c>
      <c r="M18" s="11">
        <f>(0.7*540000)*K18</f>
        <v>2646000</v>
      </c>
      <c r="N18" s="11">
        <f>(L18*K18)+M18</f>
        <v>72646000</v>
      </c>
      <c r="O18" s="11"/>
    </row>
    <row r="19" spans="1:15" ht="19.5" customHeight="1">
      <c r="A19" s="10">
        <v>2</v>
      </c>
      <c r="B19" s="10" t="s">
        <v>65</v>
      </c>
      <c r="C19" s="10">
        <v>1</v>
      </c>
      <c r="D19" s="11">
        <v>15000000</v>
      </c>
      <c r="E19" s="11">
        <f>(0.7*540000)*C19</f>
        <v>378000</v>
      </c>
      <c r="F19" s="11">
        <f>(D19*C19)+E19</f>
        <v>15378000</v>
      </c>
      <c r="G19" s="11">
        <v>2</v>
      </c>
      <c r="H19" s="11">
        <v>15000000</v>
      </c>
      <c r="I19" s="11">
        <f>(0.7*540000)*G19</f>
        <v>756000</v>
      </c>
      <c r="J19" s="11">
        <f>(H19*G19)+I19</f>
        <v>30756000</v>
      </c>
      <c r="K19" s="11">
        <v>3</v>
      </c>
      <c r="L19" s="11">
        <v>15000000</v>
      </c>
      <c r="M19" s="11">
        <f>(0.7*540000)*K19</f>
        <v>1134000</v>
      </c>
      <c r="N19" s="11">
        <f>(L19*K19)+M19</f>
        <v>46134000</v>
      </c>
      <c r="O19" s="11"/>
    </row>
    <row r="20" spans="1:15" ht="19.5" customHeight="1">
      <c r="A20" s="10">
        <v>3</v>
      </c>
      <c r="B20" s="10" t="s">
        <v>66</v>
      </c>
      <c r="C20" s="10"/>
      <c r="D20" s="11"/>
      <c r="E20" s="11"/>
      <c r="F20" s="11"/>
      <c r="G20" s="10">
        <v>1</v>
      </c>
      <c r="H20" s="11">
        <v>20000000</v>
      </c>
      <c r="I20" s="11">
        <f>(0.7*540000)*G20</f>
        <v>378000</v>
      </c>
      <c r="J20" s="11">
        <f>(H20*G20)+I20</f>
        <v>20378000</v>
      </c>
      <c r="K20" s="11">
        <v>2</v>
      </c>
      <c r="L20" s="11"/>
      <c r="M20" s="11">
        <f>(0.7*540000)*K20</f>
        <v>756000</v>
      </c>
      <c r="N20" s="11">
        <f>(L20*K20)+M20</f>
        <v>756000</v>
      </c>
      <c r="O20" s="11"/>
    </row>
    <row r="21" spans="1:15" ht="19.5" customHeight="1">
      <c r="A21" s="10">
        <v>4</v>
      </c>
      <c r="B21" s="9" t="s">
        <v>47</v>
      </c>
      <c r="C21" s="10">
        <v>1</v>
      </c>
      <c r="D21" s="11">
        <v>30000000</v>
      </c>
      <c r="E21" s="11">
        <f>(0.7*540000)*C21</f>
        <v>378000</v>
      </c>
      <c r="F21" s="11">
        <f>(D21*C21)+E21</f>
        <v>30378000</v>
      </c>
      <c r="G21" s="10">
        <v>2</v>
      </c>
      <c r="H21" s="11">
        <v>30000000</v>
      </c>
      <c r="I21" s="11">
        <f>(0.7*540000)*G21</f>
        <v>756000</v>
      </c>
      <c r="J21" s="11">
        <f>(H21*G21)+I21</f>
        <v>60756000</v>
      </c>
      <c r="K21" s="11">
        <v>3</v>
      </c>
      <c r="L21" s="11">
        <v>30000000</v>
      </c>
      <c r="M21" s="11">
        <f>(0.7*540000)*K21</f>
        <v>1134000</v>
      </c>
      <c r="N21" s="11">
        <f>(L21*K21)+M21</f>
        <v>91134000</v>
      </c>
      <c r="O21" s="11"/>
    </row>
    <row r="22" spans="1:15" ht="19.5" customHeight="1">
      <c r="A22" s="10">
        <v>5</v>
      </c>
      <c r="B22" s="10" t="s">
        <v>49</v>
      </c>
      <c r="C22" s="10">
        <v>10</v>
      </c>
      <c r="D22" s="11">
        <v>8000000</v>
      </c>
      <c r="E22" s="11">
        <f>(0.7*540000)*C22</f>
        <v>3780000</v>
      </c>
      <c r="F22" s="11">
        <f>(D22*C22)+E22</f>
        <v>83780000</v>
      </c>
      <c r="G22" s="11">
        <v>15</v>
      </c>
      <c r="H22" s="11">
        <v>8000000</v>
      </c>
      <c r="I22" s="11">
        <f>(0.7*540000)*G22</f>
        <v>5670000</v>
      </c>
      <c r="J22" s="11">
        <f>(H22*G22)+I22</f>
        <v>125670000</v>
      </c>
      <c r="K22" s="11">
        <v>20</v>
      </c>
      <c r="L22" s="11">
        <v>8000000</v>
      </c>
      <c r="M22" s="11">
        <f>(0.7*540000)*K22</f>
        <v>7560000</v>
      </c>
      <c r="N22" s="11">
        <f>(L22*K22)+M22</f>
        <v>167560000</v>
      </c>
      <c r="O22" s="11"/>
    </row>
    <row r="23" spans="1:15" ht="19.5" customHeight="1">
      <c r="A23" s="10"/>
      <c r="B23" s="12" t="s">
        <v>87</v>
      </c>
      <c r="C23" s="13">
        <f>SUM(C18:C22)</f>
        <v>17</v>
      </c>
      <c r="D23" s="12"/>
      <c r="E23" s="12"/>
      <c r="F23" s="13">
        <f>SUM(F18:F22)</f>
        <v>181426000</v>
      </c>
      <c r="G23" s="13">
        <f>SUM(G18:G22)</f>
        <v>26</v>
      </c>
      <c r="H23" s="13"/>
      <c r="I23" s="13"/>
      <c r="J23" s="13">
        <f>SUM(J18:J22)</f>
        <v>299828000</v>
      </c>
      <c r="K23" s="13">
        <f>SUM(K18:K22)</f>
        <v>35</v>
      </c>
      <c r="L23" s="13"/>
      <c r="M23" s="13"/>
      <c r="N23" s="13">
        <f>SUM(N18:N22)</f>
        <v>378230000</v>
      </c>
      <c r="O23" s="13"/>
    </row>
    <row r="24" spans="1:15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6.5" customHeight="1">
      <c r="A26" s="15"/>
      <c r="B26" s="18" t="s">
        <v>90</v>
      </c>
      <c r="C26" s="15"/>
      <c r="D26" s="15"/>
      <c r="E26" s="15"/>
      <c r="F26" s="15"/>
      <c r="G26" s="15"/>
      <c r="H26" s="15"/>
      <c r="I26" s="15"/>
      <c r="J26" s="15" t="s">
        <v>86</v>
      </c>
      <c r="K26" s="15"/>
      <c r="L26" s="15"/>
      <c r="M26" s="15"/>
      <c r="N26" s="15"/>
      <c r="O26" s="15"/>
    </row>
    <row r="27" spans="1:9" ht="19.5" customHeight="1">
      <c r="A27" s="1" t="s">
        <v>91</v>
      </c>
      <c r="I27" s="1" t="s">
        <v>92</v>
      </c>
    </row>
    <row r="28" spans="1:9" ht="17.25" customHeight="1">
      <c r="A28" s="19" t="s">
        <v>62</v>
      </c>
      <c r="I28" s="1" t="s">
        <v>50</v>
      </c>
    </row>
    <row r="29" spans="1:9" ht="15" customHeight="1">
      <c r="A29" s="1" t="s">
        <v>53</v>
      </c>
      <c r="I29" s="1" t="s">
        <v>39</v>
      </c>
    </row>
    <row r="30" ht="15" customHeight="1">
      <c r="A30" s="19" t="s">
        <v>54</v>
      </c>
    </row>
    <row r="31" ht="17.25" customHeight="1">
      <c r="A31" s="1" t="s">
        <v>55</v>
      </c>
    </row>
    <row r="32" ht="15" customHeight="1">
      <c r="A32" s="19" t="s">
        <v>63</v>
      </c>
    </row>
    <row r="33" ht="24.75" customHeight="1">
      <c r="B33" s="19"/>
    </row>
    <row r="34" ht="24.75" customHeight="1">
      <c r="B34" s="1"/>
    </row>
    <row r="35" ht="24.75" customHeight="1">
      <c r="B35" s="1"/>
    </row>
    <row r="36" ht="24.75" customHeight="1">
      <c r="B36" s="1"/>
    </row>
    <row r="37" ht="24.75" customHeight="1">
      <c r="B37" s="1"/>
    </row>
    <row r="38" ht="24.75" customHeight="1">
      <c r="B38" s="1"/>
    </row>
    <row r="39" ht="24.75" customHeight="1">
      <c r="B39" s="1"/>
    </row>
    <row r="40" ht="24.75" customHeight="1">
      <c r="B40" s="1"/>
    </row>
    <row r="41" ht="24.75" customHeight="1">
      <c r="B41" s="1"/>
    </row>
    <row r="42" ht="24.75" customHeight="1">
      <c r="B42" s="1"/>
    </row>
    <row r="43" ht="24.75" customHeight="1">
      <c r="B43" s="1"/>
    </row>
  </sheetData>
  <mergeCells count="5">
    <mergeCell ref="C4:F4"/>
    <mergeCell ref="A1:O1"/>
    <mergeCell ref="A2:O2"/>
    <mergeCell ref="G4:J4"/>
    <mergeCell ref="K4:N4"/>
  </mergeCells>
  <printOptions/>
  <pageMargins left="0.23" right="0.2" top="0.22" bottom="0.24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 Nhan Computer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BYen</dc:creator>
  <cp:keywords/>
  <dc:description/>
  <cp:lastModifiedBy>Huu</cp:lastModifiedBy>
  <cp:lastPrinted>2008-11-17T13:35:55Z</cp:lastPrinted>
  <dcterms:created xsi:type="dcterms:W3CDTF">2008-02-26T03:59:44Z</dcterms:created>
  <dcterms:modified xsi:type="dcterms:W3CDTF">2010-02-04T08:40:08Z</dcterms:modified>
  <cp:category/>
  <cp:version/>
  <cp:contentType/>
  <cp:contentStatus/>
</cp:coreProperties>
</file>