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00" windowHeight="5640" activeTab="2"/>
  </bookViews>
  <sheets>
    <sheet name="Vu dong xuan " sheetId="1" r:id="rId1"/>
    <sheet name="KH 2007" sheetId="2" r:id="rId2"/>
    <sheet name="bieu 1515" sheetId="3" r:id="rId3"/>
    <sheet name="00000000" sheetId="4" state="veryHidden" r:id="rId4"/>
  </sheets>
  <definedNames>
    <definedName name="_Fill" hidden="1">#REF!</definedName>
    <definedName name="_xlnm.Print_Titles" localSheetId="2">'bieu 1515'!$A:$O,'bieu 1515'!$4:$6</definedName>
    <definedName name="_xlnm.Print_Titles" localSheetId="1">'KH 2007'!$A:$O,'KH 2007'!$5:$7</definedName>
    <definedName name="_xlnm.Print_Titles" localSheetId="0">'Vu dong xuan '!$A:$O,'Vu dong xuan '!$4:$6</definedName>
  </definedNames>
  <calcPr fullCalcOnLoad="1"/>
  <oleSize ref="A1:O23"/>
</workbook>
</file>

<file path=xl/sharedStrings.xml><?xml version="1.0" encoding="utf-8"?>
<sst xmlns="http://schemas.openxmlformats.org/spreadsheetml/2006/main" count="201" uniqueCount="124">
  <si>
    <t>TT</t>
  </si>
  <si>
    <t>Kg</t>
  </si>
  <si>
    <t>A</t>
  </si>
  <si>
    <t>I</t>
  </si>
  <si>
    <t>-</t>
  </si>
  <si>
    <t>II</t>
  </si>
  <si>
    <t>MCC</t>
  </si>
  <si>
    <t>TX N.Lé</t>
  </si>
  <si>
    <t>TP Y.B¸i</t>
  </si>
  <si>
    <t>III</t>
  </si>
  <si>
    <t>1.1</t>
  </si>
  <si>
    <t>1.2</t>
  </si>
  <si>
    <t>1.3</t>
  </si>
  <si>
    <t>B</t>
  </si>
  <si>
    <t>c</t>
  </si>
  <si>
    <t>D</t>
  </si>
  <si>
    <t>IV</t>
  </si>
  <si>
    <t xml:space="preserve">TỔNG CỘNG </t>
  </si>
  <si>
    <t>Hỗ trợ giống cây trồng vụ đông</t>
  </si>
  <si>
    <t>Hỗ trợ một phần giá giống ngô lai TBKT</t>
  </si>
  <si>
    <t>Hỗ trợ 100% giá giống đậu tương cho các xã vùng cao thuộc xã ĐBKK</t>
  </si>
  <si>
    <t>Hỗ trợ 100% giá giống ngô cho huyện V.Chấn do gặp thiên tai hạn hán</t>
  </si>
  <si>
    <t>Hỗ trợ một phần giá giống đậu tương</t>
  </si>
  <si>
    <t>Hỗ trợ một phần giá giống lạc</t>
  </si>
  <si>
    <t>Hỗ trợ một phần giống khoai tây</t>
  </si>
  <si>
    <t>Hỗ trợ giống rau các loại</t>
  </si>
  <si>
    <t xml:space="preserve">Hỗ trợ giống cây Lâm nghiệp, cây CN </t>
  </si>
  <si>
    <t>Hỗ trợ cho đồng bào dân tộc Mông, Dao huyện Trấn Yên trồng tre măng Bát Độ</t>
  </si>
  <si>
    <t>Hỗ trợ bổ sung trồng chè</t>
  </si>
  <si>
    <t xml:space="preserve">Hỗ trợ tiền giống trồng c.tạo bằng giống LDP, giống chè nhập nội </t>
  </si>
  <si>
    <t>Hỗ trợ diện tích cải tạo chè già cỗi</t>
  </si>
  <si>
    <t>Hỗ trợ chăn nuôi, thuỷ sản</t>
  </si>
  <si>
    <t>Hỗ trợ bò đực giống</t>
  </si>
  <si>
    <t xml:space="preserve">Hỗ trợ trồng cỏ </t>
  </si>
  <si>
    <t>Hỗ trợ chuyển đổi diện tích ruộng kém hiệu quả sang nuôi trồng thuỷ sản</t>
  </si>
  <si>
    <t>Hỗ trợ chế biến và cơ giới hoá</t>
  </si>
  <si>
    <t>Hỗ trợ máy làm đất</t>
  </si>
  <si>
    <t>Hỗ trợ máy chế biến thức ăn liên hoàn cho gia súc</t>
  </si>
  <si>
    <t>Ha (con, cái)</t>
  </si>
  <si>
    <t xml:space="preserve">Giá hỗ trợ đ/kg (ha, con cái) </t>
  </si>
  <si>
    <t>Kinh phí (tr.đ)</t>
  </si>
  <si>
    <t>Mù Cang Chải</t>
  </si>
  <si>
    <t>Trạm Tấu</t>
  </si>
  <si>
    <t>Văn Chấn</t>
  </si>
  <si>
    <t>Văn Yên</t>
  </si>
  <si>
    <t>Trấn Yên</t>
  </si>
  <si>
    <t>Lục Yên</t>
  </si>
  <si>
    <t>Yên Bình</t>
  </si>
  <si>
    <t>TX N.Lộ</t>
  </si>
  <si>
    <t>TP Y.Bái</t>
  </si>
  <si>
    <t>BỔ SUNG KẾ HOẠCH NĂM 2007</t>
  </si>
  <si>
    <t>CHI TIẾT CÁC HUYỆN, THỊ</t>
  </si>
  <si>
    <t>NỘI DUNG</t>
  </si>
  <si>
    <t>Lượng</t>
  </si>
  <si>
    <t xml:space="preserve"> KẾ HOẠCH BỔ SUNG HỖ TRỢ SẢN XUẤT NÔNG LÂM NGHIỆP CỦA CÁC HUYỆN, THỊ NĂM 2007</t>
  </si>
  <si>
    <t>Hỗ trợ không thu tiền đối với các xã vùng cao thuộc xã ĐBKK</t>
  </si>
  <si>
    <t>Giống lúa lai sản xuất tại Yên Bái</t>
  </si>
  <si>
    <t xml:space="preserve">Giống ngô lai </t>
  </si>
  <si>
    <t>Giống đậu tương</t>
  </si>
  <si>
    <t>Nilon che mạ</t>
  </si>
  <si>
    <t>Phân bón cho diện tích tăng vụ năm đầu</t>
  </si>
  <si>
    <t>Hỗ trợ một phần giá giống đối với các xã vùng cao và xã ĐBKK còn lại</t>
  </si>
  <si>
    <t>T.Tấu</t>
  </si>
  <si>
    <t>V. Chấn</t>
  </si>
  <si>
    <t>V.Yên</t>
  </si>
  <si>
    <t>Tr.Yên</t>
  </si>
  <si>
    <t>L.Yên</t>
  </si>
  <si>
    <t>Y.Bình</t>
  </si>
  <si>
    <t>KẾ HOẠCH NĂM 2007</t>
  </si>
  <si>
    <t>KẾ HOẠCH HỖ TRỢ GIỐNG CÂY LƯƠNG THỰC, GIỐNG CÂY CÔNG NGHIỆP, VẬT TƯ                                                                                                                                      PHỤC VỤ CHO SẢN XUẤT VỤ ĐÔNG - XUÂN NĂM 2007, TỈNH YÊN BÁI</t>
  </si>
  <si>
    <t>(Kèm theo Tờ trình số          /TT - NN ngày       tháng 12 năm 2006 của Sở Nông nghiệp - PTNT)</t>
  </si>
  <si>
    <t xml:space="preserve"> KẾ HOẠCH HỖ TRỢ SẢN XUẤT NÔNG LÂM NGHIỆP CỦA CÁC HUYỆN, THỊ NĂM 2007</t>
  </si>
  <si>
    <t>(Kèm theo Tờ trình số 206 /TT-NN ngày 20 tháng 4 năm 2007 của Sở Nông nghiệp - PTNT)</t>
  </si>
  <si>
    <t>HỖ TRỢ CÂY TRỒNG</t>
  </si>
  <si>
    <t>H.TRỢ GIỐNG CÂY LƯƠNG THỰC, V.TƯ</t>
  </si>
  <si>
    <t>VỤ ĐÔNG XUÂN</t>
  </si>
  <si>
    <t>VỤ HÈ THU VÀ VỤ ĐÔNG</t>
  </si>
  <si>
    <t>Giống ngô lai Bioseed 9698</t>
  </si>
  <si>
    <t>Hỗ trợ một phần giá giống TBKT đối với diện tích tăng vụ trong vụ đông</t>
  </si>
  <si>
    <t>Giống ngô lai TBKT</t>
  </si>
  <si>
    <t>Hỗ trợ sản xuất lúa lai trong tỉnh (Trung tâm Giống cây trồng)</t>
  </si>
  <si>
    <t>HỖ TRỢ  CÂY C.NGHIỆP, CÂY ĂN QUẢ</t>
  </si>
  <si>
    <t>Hỗ trợ phát triển sản xuất chè</t>
  </si>
  <si>
    <t xml:space="preserve">Hỗ trợ giống chè </t>
  </si>
  <si>
    <t>* Trồng mới chè</t>
  </si>
  <si>
    <t>* Trồng cải tạo chè</t>
  </si>
  <si>
    <t xml:space="preserve">Hỗ trợ diện tích cải tạo chè già cỗi </t>
  </si>
  <si>
    <t>Hỗ trợ phủ lãi suất cho diện tích trồng chè thuộc khu vực LT (Púng Luông, Trạm Tấu, Văn Chấn, L ục Yên)</t>
  </si>
  <si>
    <t>Phủ lãi DT đã trồng năm 2006 (lãi 2007)</t>
  </si>
  <si>
    <t>Phủ lãi diện tích trồng mới năm 2007</t>
  </si>
  <si>
    <t>Phủ lãi DA chè của LT V.Chấn (203 ha)</t>
  </si>
  <si>
    <t>Hỗ trợ trồng dâu nuôi tằm</t>
  </si>
  <si>
    <t>Hỗ trợ cải tạo phục tráng cây ăn quả</t>
  </si>
  <si>
    <t>HỖ TRỢ PHÁT TRIỂN SX LÂM NGHIỆP</t>
  </si>
  <si>
    <t>Hỗ trợ giống Bạch đàn mô</t>
  </si>
  <si>
    <t>Trong đó: Lâm trường QD</t>
  </si>
  <si>
    <t>Hỗ trợ giống keo lai, keo hạt nhập ngoại</t>
  </si>
  <si>
    <t>Hỗ trợ XD vườn ươm cho các L.Trường phía tây</t>
  </si>
  <si>
    <t>Hỗ trợ sản xuất giống cây lâm nghiệp (Trung tâm Giống cây trồng)</t>
  </si>
  <si>
    <t>HỖ TRỢ CHĂN NUÔI, THUỶ SẢN</t>
  </si>
  <si>
    <t>Hỗ trợ trâu đực giống</t>
  </si>
  <si>
    <t>Hỗ trợ phát triển chăn nuôi bò bán  công nghiệp</t>
  </si>
  <si>
    <t>Hỗ trợ trồng cỏ</t>
  </si>
  <si>
    <t>Hỗ trợ cải tạo đàn bò bằng phương pháp truyền tinh nhân tạo (Chi cục Thú Y)</t>
  </si>
  <si>
    <t>Giống lợn</t>
  </si>
  <si>
    <t>Hỗ trợ nuôi lợn nái</t>
  </si>
  <si>
    <t>Thuỷ sản</t>
  </si>
  <si>
    <t>Thả cá bổ sung hồ Thác Bà và hồ lớn</t>
  </si>
  <si>
    <t>Thả cá theo mục đích du lịch tại khu du lịch Tân Hương - Hồ Thác Bà</t>
  </si>
  <si>
    <t>Chuyển đổi ruộng kém hiệu quả sang nuôi thuỷ sản</t>
  </si>
  <si>
    <t>TRỢ CƯỚC VẬN CHUYỂN, HỖ TRỢ CHẾ BIẾN VÀ CƠ GIỚI HOÁ</t>
  </si>
  <si>
    <t>Trợ cước vận chuyển phân bón</t>
  </si>
  <si>
    <t>Hỗ trợ chế biến, cơ giới hoá</t>
  </si>
  <si>
    <t>Hỗ trợ máy tẽ ngô cho hộ, nhóm hộ ở các xã vùng cao thuộc xã ĐBKK</t>
  </si>
  <si>
    <t xml:space="preserve">Hỗ trợ máy xay sát liên hoàn cho hộ, nhóm hộ ở các xã vùng cao, xã ĐBKK </t>
  </si>
  <si>
    <t>HỖ TRỢ CHI PHÍ QUẢN LÝ, CHỈ ĐẠO CHO TỈNH VÀ HUYỆN</t>
  </si>
  <si>
    <t>Chi phí ở tỉnh</t>
  </si>
  <si>
    <t>Chi phí ở huyện</t>
  </si>
  <si>
    <t>Chè Shan mật độ cao (LT Văn Chấn)</t>
  </si>
  <si>
    <t>Chè giống nhập nội (LT Lục Yên)</t>
  </si>
  <si>
    <t>Chè Shan m.độ cao (LT: P.Luông,T.Tấu)</t>
  </si>
  <si>
    <t>Chè giống LDP, Chè nhập nội</t>
  </si>
  <si>
    <t>Biểu 01</t>
  </si>
  <si>
    <t>(Kèm theo Quyết định số 1515/QĐ-UBND ngày 28 tháng 9 năm 2007 của Chủ tịch UBND tỉnh Yên Bái)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</si>
</sst>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&quot;\&quot;#,##0.00;[Red]\-&quot;\&quot;#,##0.00"/>
    <numFmt numFmtId="175" formatCode="&quot;\&quot;#,##0;[Red]&quot;\&quot;\-#,##0"/>
    <numFmt numFmtId="176" formatCode="&quot;\&quot;#,##0.00;[Red]&quot;\&quot;\-#,##0.00"/>
    <numFmt numFmtId="177" formatCode="_-* #,##0.0_-;\-* #,##0.0_-;_-* &quot;-&quot;_-;_-@_-"/>
    <numFmt numFmtId="178" formatCode="0.00_);[Red]\(0.00\)"/>
  </numFmts>
  <fonts count="13">
    <font>
      <sz val="12"/>
      <name val=".VnTime"/>
      <family val="0"/>
    </font>
    <font>
      <sz val="10"/>
      <name val=".VnTime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1" applyNumberFormat="0" applyFont="0" applyFill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6" fillId="0" borderId="0">
      <alignment/>
      <protection/>
    </xf>
    <xf numFmtId="178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</cellStyleXfs>
  <cellXfs count="107">
    <xf numFmtId="0" fontId="0" fillId="0" borderId="0" xfId="0" applyAlignment="1">
      <alignment/>
    </xf>
    <xf numFmtId="0" fontId="2" fillId="0" borderId="0" xfId="38">
      <alignment/>
      <protection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wrapText="1"/>
    </xf>
    <xf numFmtId="172" fontId="9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/>
    </xf>
    <xf numFmtId="3" fontId="12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/>
    </xf>
    <xf numFmtId="0" fontId="2" fillId="0" borderId="2" xfId="0" applyFont="1" applyBorder="1" applyAlignment="1" quotePrefix="1">
      <alignment horizontal="center"/>
    </xf>
    <xf numFmtId="173" fontId="2" fillId="0" borderId="2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left" wrapText="1"/>
    </xf>
    <xf numFmtId="3" fontId="2" fillId="0" borderId="2" xfId="0" applyNumberFormat="1" applyFont="1" applyBorder="1" applyAlignment="1">
      <alignment horizontal="left"/>
    </xf>
    <xf numFmtId="0" fontId="9" fillId="0" borderId="2" xfId="0" applyFont="1" applyBorder="1" applyAlignment="1" quotePrefix="1">
      <alignment horizontal="center" vertical="center"/>
    </xf>
    <xf numFmtId="3" fontId="9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9" fillId="0" borderId="2" xfId="0" applyFont="1" applyBorder="1" applyAlignment="1" quotePrefix="1">
      <alignment horizontal="center" wrapText="1"/>
    </xf>
    <xf numFmtId="3" fontId="9" fillId="0" borderId="2" xfId="0" applyNumberFormat="1" applyFont="1" applyBorder="1" applyAlignment="1">
      <alignment wrapText="1"/>
    </xf>
    <xf numFmtId="0" fontId="9" fillId="0" borderId="2" xfId="0" applyFont="1" applyBorder="1" applyAlignment="1" quotePrefix="1">
      <alignment horizontal="center" vertical="center" wrapText="1"/>
    </xf>
    <xf numFmtId="3" fontId="2" fillId="0" borderId="0" xfId="0" applyNumberFormat="1" applyFont="1" applyAlignment="1">
      <alignment/>
    </xf>
    <xf numFmtId="3" fontId="9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/>
    </xf>
    <xf numFmtId="172" fontId="9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9" fillId="0" borderId="0" xfId="0" applyFont="1" applyAlignment="1">
      <alignment/>
    </xf>
    <xf numFmtId="3" fontId="11" fillId="0" borderId="2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0" fontId="2" fillId="0" borderId="2" xfId="0" applyFont="1" applyBorder="1" applyAlignment="1" quotePrefix="1">
      <alignment horizontal="center" wrapText="1"/>
    </xf>
    <xf numFmtId="0" fontId="2" fillId="0" borderId="5" xfId="0" applyFont="1" applyBorder="1" applyAlignment="1" quotePrefix="1">
      <alignment horizontal="center" wrapText="1"/>
    </xf>
    <xf numFmtId="0" fontId="2" fillId="0" borderId="5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2" fillId="0" borderId="5" xfId="0" applyFont="1" applyBorder="1" applyAlignment="1" quotePrefix="1">
      <alignment horizontal="center"/>
    </xf>
    <xf numFmtId="3" fontId="9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9" fillId="0" borderId="7" xfId="0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9" fillId="0" borderId="8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172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" fillId="0" borderId="2" xfId="0" applyNumberFormat="1" applyFont="1" applyBorder="1" applyAlignment="1" quotePrefix="1">
      <alignment horizontal="center" vertical="center" wrapText="1"/>
    </xf>
    <xf numFmtId="0" fontId="2" fillId="0" borderId="2" xfId="0" applyFont="1" applyBorder="1" applyAlignment="1" quotePrefix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73" fontId="2" fillId="0" borderId="2" xfId="0" applyNumberFormat="1" applyFont="1" applyBorder="1" applyAlignment="1">
      <alignment horizontal="left" vertical="center"/>
    </xf>
    <xf numFmtId="0" fontId="2" fillId="0" borderId="5" xfId="0" applyFont="1" applyBorder="1" applyAlignment="1" quotePrefix="1">
      <alignment horizontal="center" vertical="center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2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  <cellStyle name="똿뗦먛귟 [0.00]_PRODUCT DETAIL Q1" xfId="27"/>
    <cellStyle name="똿뗦먛귟_PRODUCT DETAIL Q1" xfId="28"/>
    <cellStyle name="믅됞 [0.00]_PRODUCT DETAIL Q1" xfId="29"/>
    <cellStyle name="믅됞_PRODUCT DETAIL Q1" xfId="30"/>
    <cellStyle name="백분율_HOBONG" xfId="31"/>
    <cellStyle name="뷭?_BOOKSHIP" xfId="32"/>
    <cellStyle name="콤마 [0]_1202" xfId="33"/>
    <cellStyle name="콤마_1202" xfId="34"/>
    <cellStyle name="통화 [0]_1202" xfId="35"/>
    <cellStyle name="통화_1202" xfId="36"/>
    <cellStyle name="표준_(정보부문)월별인원계획" xfId="37"/>
    <cellStyle name="표준_kc-elec system check lis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3657600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27</xdr:row>
      <xdr:rowOff>9525</xdr:rowOff>
    </xdr:from>
    <xdr:to>
      <xdr:col>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3514725" y="9153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26</xdr:row>
      <xdr:rowOff>9525</xdr:rowOff>
    </xdr:from>
    <xdr:to>
      <xdr:col>2</xdr:col>
      <xdr:colOff>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0" y="10467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B4" sqref="B4:B6"/>
    </sheetView>
  </sheetViews>
  <sheetFormatPr defaultColWidth="8.796875" defaultRowHeight="15"/>
  <cols>
    <col min="1" max="1" width="3.796875" style="6" customWidth="1"/>
    <col min="2" max="2" width="34.59765625" style="6" customWidth="1"/>
    <col min="3" max="3" width="5.8984375" style="6" customWidth="1"/>
    <col min="4" max="4" width="7.3984375" style="6" customWidth="1"/>
    <col min="5" max="5" width="9.09765625" style="6" customWidth="1"/>
    <col min="6" max="6" width="8.296875" style="6" customWidth="1"/>
    <col min="7" max="7" width="6.69921875" style="6" customWidth="1"/>
    <col min="8" max="8" width="7.09765625" style="6" customWidth="1"/>
    <col min="9" max="9" width="7.19921875" style="6" customWidth="1"/>
    <col min="10" max="11" width="6.796875" style="6" customWidth="1"/>
    <col min="12" max="12" width="6.19921875" style="6" customWidth="1"/>
    <col min="13" max="13" width="6.796875" style="6" customWidth="1"/>
    <col min="14" max="14" width="6.296875" style="6" hidden="1" customWidth="1"/>
    <col min="15" max="15" width="6.3984375" style="6" hidden="1" customWidth="1"/>
    <col min="16" max="16384" width="8.8984375" style="68" customWidth="1"/>
  </cols>
  <sheetData>
    <row r="1" spans="1:15" ht="27" customHeight="1">
      <c r="A1" s="94" t="s">
        <v>69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55"/>
      <c r="O1" s="55"/>
    </row>
    <row r="2" spans="1:15" ht="12.75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7"/>
      <c r="O2" s="7"/>
    </row>
    <row r="4" spans="1:15" ht="46.5" customHeight="1">
      <c r="A4" s="103" t="s">
        <v>0</v>
      </c>
      <c r="B4" s="103" t="s">
        <v>52</v>
      </c>
      <c r="C4" s="96" t="s">
        <v>68</v>
      </c>
      <c r="D4" s="100"/>
      <c r="E4" s="100"/>
      <c r="F4" s="98"/>
      <c r="G4" s="96" t="s">
        <v>51</v>
      </c>
      <c r="H4" s="100"/>
      <c r="I4" s="100"/>
      <c r="J4" s="100"/>
      <c r="K4" s="100"/>
      <c r="L4" s="100"/>
      <c r="M4" s="98"/>
      <c r="N4" s="56"/>
      <c r="O4" s="56"/>
    </row>
    <row r="5" spans="1:15" ht="33.75" customHeight="1">
      <c r="A5" s="103"/>
      <c r="B5" s="103"/>
      <c r="C5" s="104" t="s">
        <v>53</v>
      </c>
      <c r="D5" s="105"/>
      <c r="E5" s="101" t="s">
        <v>39</v>
      </c>
      <c r="F5" s="101" t="s">
        <v>40</v>
      </c>
      <c r="G5" s="101" t="s">
        <v>6</v>
      </c>
      <c r="H5" s="101" t="s">
        <v>62</v>
      </c>
      <c r="I5" s="101" t="s">
        <v>63</v>
      </c>
      <c r="J5" s="101" t="s">
        <v>64</v>
      </c>
      <c r="K5" s="101" t="s">
        <v>65</v>
      </c>
      <c r="L5" s="101" t="s">
        <v>66</v>
      </c>
      <c r="M5" s="101" t="s">
        <v>67</v>
      </c>
      <c r="N5" s="98" t="s">
        <v>7</v>
      </c>
      <c r="O5" s="96" t="s">
        <v>8</v>
      </c>
    </row>
    <row r="6" spans="1:15" ht="43.5" customHeight="1">
      <c r="A6" s="101"/>
      <c r="B6" s="101"/>
      <c r="C6" s="9" t="s">
        <v>1</v>
      </c>
      <c r="D6" s="8" t="s">
        <v>38</v>
      </c>
      <c r="E6" s="102"/>
      <c r="F6" s="102"/>
      <c r="G6" s="102"/>
      <c r="H6" s="102"/>
      <c r="I6" s="102"/>
      <c r="J6" s="102"/>
      <c r="K6" s="102"/>
      <c r="L6" s="102"/>
      <c r="M6" s="102"/>
      <c r="N6" s="99"/>
      <c r="O6" s="97"/>
    </row>
    <row r="7" spans="1:15" ht="30.75" customHeight="1">
      <c r="A7" s="10"/>
      <c r="B7" s="10" t="s">
        <v>17</v>
      </c>
      <c r="C7" s="11"/>
      <c r="D7" s="10"/>
      <c r="E7" s="10"/>
      <c r="F7" s="12">
        <f>F8+F14</f>
        <v>150</v>
      </c>
      <c r="G7" s="10"/>
      <c r="H7" s="10"/>
      <c r="I7" s="10"/>
      <c r="J7" s="10"/>
      <c r="K7" s="10"/>
      <c r="L7" s="10"/>
      <c r="M7" s="10"/>
      <c r="N7" s="72"/>
      <c r="O7" s="62"/>
    </row>
    <row r="8" spans="1:15" s="69" customFormat="1" ht="34.5" customHeight="1">
      <c r="A8" s="57" t="s">
        <v>3</v>
      </c>
      <c r="B8" s="2" t="s">
        <v>55</v>
      </c>
      <c r="C8" s="19"/>
      <c r="D8" s="19"/>
      <c r="E8" s="19"/>
      <c r="F8" s="19">
        <f>SUM(F9:F13)</f>
        <v>150</v>
      </c>
      <c r="G8" s="21"/>
      <c r="H8" s="21"/>
      <c r="I8" s="21"/>
      <c r="J8" s="21"/>
      <c r="K8" s="21"/>
      <c r="L8" s="21"/>
      <c r="M8" s="21"/>
      <c r="N8" s="73"/>
      <c r="O8" s="63"/>
    </row>
    <row r="9" spans="1:15" ht="27" customHeight="1">
      <c r="A9" s="22">
        <v>1</v>
      </c>
      <c r="B9" s="23" t="s">
        <v>56</v>
      </c>
      <c r="C9" s="4"/>
      <c r="D9" s="4">
        <v>1700</v>
      </c>
      <c r="E9" s="4">
        <v>20000</v>
      </c>
      <c r="F9" s="4">
        <f>E9*C9/1000000</f>
        <v>0</v>
      </c>
      <c r="G9" s="24">
        <v>18000</v>
      </c>
      <c r="H9" s="24">
        <v>15000</v>
      </c>
      <c r="I9" s="24">
        <v>10000</v>
      </c>
      <c r="J9" s="24">
        <v>3000</v>
      </c>
      <c r="K9" s="24"/>
      <c r="L9" s="24">
        <v>5000</v>
      </c>
      <c r="M9" s="24"/>
      <c r="N9" s="74"/>
      <c r="O9" s="64"/>
    </row>
    <row r="10" spans="1:15" ht="27" customHeight="1">
      <c r="A10" s="22">
        <v>2</v>
      </c>
      <c r="B10" s="25" t="s">
        <v>57</v>
      </c>
      <c r="C10" s="5"/>
      <c r="D10" s="4">
        <v>850</v>
      </c>
      <c r="E10" s="4">
        <v>25000</v>
      </c>
      <c r="F10" s="4">
        <f>E10*C10/1000000</f>
        <v>0</v>
      </c>
      <c r="G10" s="24">
        <v>5000</v>
      </c>
      <c r="H10" s="24">
        <v>10000</v>
      </c>
      <c r="I10" s="24">
        <v>10000</v>
      </c>
      <c r="J10" s="24"/>
      <c r="K10" s="24"/>
      <c r="L10" s="24"/>
      <c r="M10" s="24"/>
      <c r="N10" s="74"/>
      <c r="O10" s="64"/>
    </row>
    <row r="11" spans="1:15" ht="27" customHeight="1">
      <c r="A11" s="22">
        <v>3</v>
      </c>
      <c r="B11" s="26" t="s">
        <v>58</v>
      </c>
      <c r="C11" s="4"/>
      <c r="D11" s="4">
        <v>600</v>
      </c>
      <c r="E11" s="4">
        <v>12000</v>
      </c>
      <c r="F11" s="4">
        <f>E11*C11/1000000</f>
        <v>0</v>
      </c>
      <c r="G11" s="24">
        <v>12000</v>
      </c>
      <c r="H11" s="24">
        <v>10000</v>
      </c>
      <c r="I11" s="24">
        <v>12000</v>
      </c>
      <c r="J11" s="24"/>
      <c r="K11" s="24"/>
      <c r="L11" s="24"/>
      <c r="M11" s="24"/>
      <c r="N11" s="74"/>
      <c r="O11" s="64"/>
    </row>
    <row r="12" spans="1:15" ht="27" customHeight="1">
      <c r="A12" s="22">
        <v>4</v>
      </c>
      <c r="B12" s="26" t="s">
        <v>59</v>
      </c>
      <c r="C12" s="4"/>
      <c r="D12" s="4">
        <v>1500</v>
      </c>
      <c r="E12" s="4">
        <v>28000</v>
      </c>
      <c r="F12" s="4">
        <f>E12*C12/1000000</f>
        <v>0</v>
      </c>
      <c r="G12" s="24">
        <v>4000</v>
      </c>
      <c r="H12" s="24">
        <v>4000</v>
      </c>
      <c r="I12" s="24">
        <v>4000</v>
      </c>
      <c r="J12" s="24"/>
      <c r="K12" s="24"/>
      <c r="L12" s="24"/>
      <c r="M12" s="24"/>
      <c r="N12" s="74"/>
      <c r="O12" s="64"/>
    </row>
    <row r="13" spans="1:15" ht="27" customHeight="1">
      <c r="A13" s="22">
        <v>5</v>
      </c>
      <c r="B13" s="26" t="s">
        <v>60</v>
      </c>
      <c r="C13" s="4"/>
      <c r="D13" s="4">
        <v>150</v>
      </c>
      <c r="E13" s="4">
        <v>1000000</v>
      </c>
      <c r="F13" s="4">
        <v>150</v>
      </c>
      <c r="G13" s="24">
        <v>50</v>
      </c>
      <c r="H13" s="24">
        <v>50</v>
      </c>
      <c r="I13" s="24">
        <v>50</v>
      </c>
      <c r="J13" s="24"/>
      <c r="K13" s="24"/>
      <c r="L13" s="24"/>
      <c r="M13" s="24"/>
      <c r="N13" s="74"/>
      <c r="O13" s="64"/>
    </row>
    <row r="14" spans="1:15" s="70" customFormat="1" ht="47.25" customHeight="1">
      <c r="A14" s="57" t="s">
        <v>5</v>
      </c>
      <c r="B14" s="2" t="s">
        <v>61</v>
      </c>
      <c r="C14" s="19"/>
      <c r="D14" s="19"/>
      <c r="E14" s="15"/>
      <c r="F14" s="15">
        <f>SUM(F15:F17)</f>
        <v>0</v>
      </c>
      <c r="G14" s="28"/>
      <c r="H14" s="28"/>
      <c r="I14" s="28"/>
      <c r="J14" s="28"/>
      <c r="K14" s="28"/>
      <c r="L14" s="28"/>
      <c r="M14" s="28"/>
      <c r="N14" s="75"/>
      <c r="O14" s="65"/>
    </row>
    <row r="15" spans="1:15" s="71" customFormat="1" ht="30" customHeight="1">
      <c r="A15" s="22">
        <v>1</v>
      </c>
      <c r="B15" s="25" t="s">
        <v>56</v>
      </c>
      <c r="C15" s="5"/>
      <c r="D15" s="4">
        <v>1500</v>
      </c>
      <c r="E15" s="4">
        <v>10000</v>
      </c>
      <c r="F15" s="5">
        <f>E15*C15/1000000</f>
        <v>0</v>
      </c>
      <c r="G15" s="29"/>
      <c r="H15" s="29"/>
      <c r="I15" s="30">
        <v>10000</v>
      </c>
      <c r="J15" s="30">
        <v>5000</v>
      </c>
      <c r="K15" s="30">
        <v>5000</v>
      </c>
      <c r="L15" s="30">
        <v>10000</v>
      </c>
      <c r="M15" s="30">
        <v>10000</v>
      </c>
      <c r="N15" s="76"/>
      <c r="O15" s="66"/>
    </row>
    <row r="16" spans="1:15" ht="30" customHeight="1">
      <c r="A16" s="22">
        <v>2</v>
      </c>
      <c r="B16" s="31" t="s">
        <v>57</v>
      </c>
      <c r="C16" s="5"/>
      <c r="D16" s="4">
        <v>850</v>
      </c>
      <c r="E16" s="4">
        <v>10000</v>
      </c>
      <c r="F16" s="5">
        <f>E16*C16/1000000</f>
        <v>0</v>
      </c>
      <c r="G16" s="24"/>
      <c r="H16" s="24"/>
      <c r="I16" s="24">
        <v>10000</v>
      </c>
      <c r="J16" s="24"/>
      <c r="K16" s="24"/>
      <c r="L16" s="24"/>
      <c r="M16" s="24"/>
      <c r="N16" s="74"/>
      <c r="O16" s="64"/>
    </row>
    <row r="17" spans="1:15" s="69" customFormat="1" ht="30" customHeight="1">
      <c r="A17" s="59">
        <v>3</v>
      </c>
      <c r="B17" s="52" t="s">
        <v>58</v>
      </c>
      <c r="C17" s="53"/>
      <c r="D17" s="53">
        <v>175</v>
      </c>
      <c r="E17" s="53">
        <v>6000</v>
      </c>
      <c r="F17" s="53">
        <f>E17*C17/1000000</f>
        <v>0</v>
      </c>
      <c r="G17" s="60"/>
      <c r="H17" s="60"/>
      <c r="I17" s="61">
        <v>10000</v>
      </c>
      <c r="J17" s="60"/>
      <c r="K17" s="60"/>
      <c r="L17" s="60"/>
      <c r="M17" s="60"/>
      <c r="N17" s="77"/>
      <c r="O17" s="67"/>
    </row>
  </sheetData>
  <mergeCells count="18">
    <mergeCell ref="B4:B6"/>
    <mergeCell ref="C4:F4"/>
    <mergeCell ref="M5:M6"/>
    <mergeCell ref="F5:F6"/>
    <mergeCell ref="G5:G6"/>
    <mergeCell ref="K5:K6"/>
    <mergeCell ref="C5:D5"/>
    <mergeCell ref="E5:E6"/>
    <mergeCell ref="A1:M1"/>
    <mergeCell ref="A2:M2"/>
    <mergeCell ref="O5:O6"/>
    <mergeCell ref="N5:N6"/>
    <mergeCell ref="G4:M4"/>
    <mergeCell ref="L5:L6"/>
    <mergeCell ref="H5:H6"/>
    <mergeCell ref="I5:I6"/>
    <mergeCell ref="J5:J6"/>
    <mergeCell ref="A4:A6"/>
  </mergeCells>
  <printOptions/>
  <pageMargins left="0.25" right="0.25" top="0.56" bottom="0.49" header="0.15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A1">
      <selection activeCell="A1" sqref="A1"/>
    </sheetView>
  </sheetViews>
  <sheetFormatPr defaultColWidth="8.796875" defaultRowHeight="15"/>
  <cols>
    <col min="1" max="1" width="3.796875" style="6" customWidth="1"/>
    <col min="2" max="2" width="33.09765625" style="6" customWidth="1"/>
    <col min="3" max="3" width="3.59765625" style="6" customWidth="1"/>
    <col min="4" max="4" width="6.59765625" style="6" bestFit="1" customWidth="1"/>
    <col min="5" max="5" width="8.796875" style="6" customWidth="1"/>
    <col min="6" max="6" width="7.296875" style="6" customWidth="1"/>
    <col min="7" max="7" width="6.796875" style="6" customWidth="1"/>
    <col min="8" max="8" width="7.09765625" style="6" customWidth="1"/>
    <col min="9" max="9" width="6.19921875" style="6" customWidth="1"/>
    <col min="10" max="10" width="5.69921875" style="6" customWidth="1"/>
    <col min="11" max="11" width="6.69921875" style="6" customWidth="1"/>
    <col min="12" max="12" width="6.3984375" style="6" customWidth="1"/>
    <col min="13" max="13" width="5.69921875" style="6" customWidth="1"/>
    <col min="14" max="14" width="5" style="6" customWidth="1"/>
    <col min="15" max="15" width="5.59765625" style="6" customWidth="1"/>
    <col min="16" max="16384" width="8.8984375" style="6" customWidth="1"/>
  </cols>
  <sheetData>
    <row r="1" spans="13:14" ht="12.75">
      <c r="M1" s="54" t="s">
        <v>122</v>
      </c>
      <c r="N1" s="54"/>
    </row>
    <row r="2" spans="1:15" ht="20.25" customHeight="1">
      <c r="A2" s="106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5" ht="12.75">
      <c r="A3" s="95" t="s">
        <v>72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5" spans="1:15" ht="30.75" customHeight="1">
      <c r="A5" s="103" t="s">
        <v>0</v>
      </c>
      <c r="B5" s="103" t="s">
        <v>52</v>
      </c>
      <c r="C5" s="96" t="s">
        <v>68</v>
      </c>
      <c r="D5" s="100"/>
      <c r="E5" s="100"/>
      <c r="F5" s="98"/>
      <c r="G5" s="96" t="s">
        <v>51</v>
      </c>
      <c r="H5" s="100"/>
      <c r="I5" s="100"/>
      <c r="J5" s="100"/>
      <c r="K5" s="100"/>
      <c r="L5" s="100"/>
      <c r="M5" s="100"/>
      <c r="N5" s="100"/>
      <c r="O5" s="98"/>
    </row>
    <row r="6" spans="1:15" ht="24" customHeight="1">
      <c r="A6" s="103"/>
      <c r="B6" s="103"/>
      <c r="C6" s="104" t="s">
        <v>53</v>
      </c>
      <c r="D6" s="105"/>
      <c r="E6" s="101" t="s">
        <v>39</v>
      </c>
      <c r="F6" s="101" t="s">
        <v>40</v>
      </c>
      <c r="G6" s="101" t="s">
        <v>41</v>
      </c>
      <c r="H6" s="101" t="s">
        <v>42</v>
      </c>
      <c r="I6" s="101" t="s">
        <v>43</v>
      </c>
      <c r="J6" s="101" t="s">
        <v>44</v>
      </c>
      <c r="K6" s="101" t="s">
        <v>45</v>
      </c>
      <c r="L6" s="101" t="s">
        <v>46</v>
      </c>
      <c r="M6" s="101" t="s">
        <v>47</v>
      </c>
      <c r="N6" s="101" t="s">
        <v>48</v>
      </c>
      <c r="O6" s="101" t="s">
        <v>49</v>
      </c>
    </row>
    <row r="7" spans="1:15" ht="36" customHeight="1">
      <c r="A7" s="101"/>
      <c r="B7" s="101"/>
      <c r="C7" s="9" t="s">
        <v>1</v>
      </c>
      <c r="D7" s="8" t="s">
        <v>38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27.75" customHeight="1">
      <c r="A8" s="10"/>
      <c r="B8" s="10" t="s">
        <v>17</v>
      </c>
      <c r="C8" s="11"/>
      <c r="D8" s="10"/>
      <c r="E8" s="10"/>
      <c r="F8" s="12">
        <f>F9+F55+F67+F73</f>
        <v>12076</v>
      </c>
      <c r="G8" s="10"/>
      <c r="H8" s="10"/>
      <c r="I8" s="10"/>
      <c r="J8" s="10"/>
      <c r="K8" s="10"/>
      <c r="L8" s="10"/>
      <c r="M8" s="10"/>
      <c r="N8" s="10"/>
      <c r="O8" s="10"/>
    </row>
    <row r="9" spans="1:15" ht="30" customHeight="1">
      <c r="A9" s="2" t="s">
        <v>2</v>
      </c>
      <c r="B9" s="3" t="s">
        <v>73</v>
      </c>
      <c r="C9" s="13"/>
      <c r="D9" s="14"/>
      <c r="E9" s="14"/>
      <c r="F9" s="15">
        <f>F10+F32+F48</f>
        <v>5788</v>
      </c>
      <c r="G9" s="16"/>
      <c r="H9" s="16"/>
      <c r="I9" s="16"/>
      <c r="J9" s="16"/>
      <c r="K9" s="16"/>
      <c r="L9" s="16"/>
      <c r="M9" s="16"/>
      <c r="N9" s="16"/>
      <c r="O9" s="16"/>
    </row>
    <row r="10" spans="1:15" ht="30" customHeight="1">
      <c r="A10" s="2" t="s">
        <v>3</v>
      </c>
      <c r="B10" s="3" t="s">
        <v>74</v>
      </c>
      <c r="C10" s="13"/>
      <c r="D10" s="14"/>
      <c r="E10" s="14"/>
      <c r="F10" s="15">
        <f>F11+F22</f>
        <v>290</v>
      </c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30" customHeight="1">
      <c r="A11" s="2"/>
      <c r="B11" s="2" t="s">
        <v>75</v>
      </c>
      <c r="C11" s="15"/>
      <c r="D11" s="18"/>
      <c r="E11" s="18"/>
      <c r="F11" s="19">
        <f>F12+F18</f>
        <v>150</v>
      </c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34.5" customHeight="1">
      <c r="A12" s="20">
        <v>1</v>
      </c>
      <c r="B12" s="3" t="s">
        <v>55</v>
      </c>
      <c r="C12" s="19"/>
      <c r="D12" s="19"/>
      <c r="E12" s="19"/>
      <c r="F12" s="19">
        <f>SUM(F13:F17)</f>
        <v>150</v>
      </c>
      <c r="G12" s="21"/>
      <c r="H12" s="21"/>
      <c r="I12" s="21"/>
      <c r="J12" s="21"/>
      <c r="K12" s="21"/>
      <c r="L12" s="21"/>
      <c r="M12" s="21"/>
      <c r="N12" s="21"/>
      <c r="O12" s="21"/>
    </row>
    <row r="13" spans="1:15" ht="24.75" customHeight="1">
      <c r="A13" s="22" t="s">
        <v>4</v>
      </c>
      <c r="B13" s="23" t="s">
        <v>56</v>
      </c>
      <c r="C13" s="4"/>
      <c r="D13" s="4">
        <v>1700</v>
      </c>
      <c r="E13" s="4">
        <v>20000</v>
      </c>
      <c r="F13" s="4">
        <f>E13*C13/1000000</f>
        <v>0</v>
      </c>
      <c r="G13" s="24">
        <v>18000</v>
      </c>
      <c r="H13" s="24">
        <v>15000</v>
      </c>
      <c r="I13" s="24">
        <v>10000</v>
      </c>
      <c r="J13" s="24">
        <v>3000</v>
      </c>
      <c r="K13" s="24"/>
      <c r="L13" s="24">
        <v>5000</v>
      </c>
      <c r="M13" s="24"/>
      <c r="N13" s="24"/>
      <c r="O13" s="24"/>
    </row>
    <row r="14" spans="1:15" ht="24.75" customHeight="1">
      <c r="A14" s="22" t="s">
        <v>4</v>
      </c>
      <c r="B14" s="25" t="s">
        <v>57</v>
      </c>
      <c r="C14" s="5"/>
      <c r="D14" s="4">
        <v>1250</v>
      </c>
      <c r="E14" s="4">
        <v>25000</v>
      </c>
      <c r="F14" s="4">
        <f>E14*C14/1000000</f>
        <v>0</v>
      </c>
      <c r="G14" s="24">
        <v>5000</v>
      </c>
      <c r="H14" s="24">
        <v>10000</v>
      </c>
      <c r="I14" s="24">
        <v>10000</v>
      </c>
      <c r="J14" s="24"/>
      <c r="K14" s="24"/>
      <c r="L14" s="24"/>
      <c r="M14" s="24"/>
      <c r="N14" s="24"/>
      <c r="O14" s="24"/>
    </row>
    <row r="15" spans="1:15" ht="24.75" customHeight="1">
      <c r="A15" s="22" t="s">
        <v>4</v>
      </c>
      <c r="B15" s="26" t="s">
        <v>58</v>
      </c>
      <c r="C15" s="4"/>
      <c r="D15" s="4">
        <v>600</v>
      </c>
      <c r="E15" s="4">
        <v>12000</v>
      </c>
      <c r="F15" s="4">
        <f>E15*C15/1000000</f>
        <v>0</v>
      </c>
      <c r="G15" s="24">
        <v>12000</v>
      </c>
      <c r="H15" s="24">
        <v>10000</v>
      </c>
      <c r="I15" s="24">
        <v>12000</v>
      </c>
      <c r="J15" s="24"/>
      <c r="K15" s="24"/>
      <c r="L15" s="24"/>
      <c r="M15" s="24"/>
      <c r="N15" s="24"/>
      <c r="O15" s="24"/>
    </row>
    <row r="16" spans="1:15" ht="24.75" customHeight="1">
      <c r="A16" s="22" t="s">
        <v>4</v>
      </c>
      <c r="B16" s="26" t="s">
        <v>59</v>
      </c>
      <c r="C16" s="4"/>
      <c r="D16" s="4">
        <v>1500</v>
      </c>
      <c r="E16" s="4">
        <v>28000</v>
      </c>
      <c r="F16" s="4">
        <f>E16*C16/1000000</f>
        <v>0</v>
      </c>
      <c r="G16" s="24">
        <v>4000</v>
      </c>
      <c r="H16" s="24">
        <v>4000</v>
      </c>
      <c r="I16" s="24">
        <v>4000</v>
      </c>
      <c r="J16" s="24"/>
      <c r="K16" s="24"/>
      <c r="L16" s="24"/>
      <c r="M16" s="24"/>
      <c r="N16" s="24"/>
      <c r="O16" s="24"/>
    </row>
    <row r="17" spans="1:15" ht="24.75" customHeight="1">
      <c r="A17" s="22" t="s">
        <v>4</v>
      </c>
      <c r="B17" s="26" t="s">
        <v>60</v>
      </c>
      <c r="C17" s="4"/>
      <c r="D17" s="4">
        <v>150</v>
      </c>
      <c r="E17" s="4">
        <v>1000000</v>
      </c>
      <c r="F17" s="4">
        <v>150</v>
      </c>
      <c r="G17" s="24">
        <v>50</v>
      </c>
      <c r="H17" s="24">
        <v>50</v>
      </c>
      <c r="I17" s="24">
        <v>50</v>
      </c>
      <c r="J17" s="24"/>
      <c r="K17" s="24"/>
      <c r="L17" s="24"/>
      <c r="M17" s="24"/>
      <c r="N17" s="24"/>
      <c r="O17" s="24"/>
    </row>
    <row r="18" spans="1:15" ht="37.5" customHeight="1">
      <c r="A18" s="27">
        <v>2</v>
      </c>
      <c r="B18" s="3" t="s">
        <v>61</v>
      </c>
      <c r="C18" s="19"/>
      <c r="D18" s="19"/>
      <c r="E18" s="15"/>
      <c r="F18" s="15">
        <f>SUM(F19:F21)</f>
        <v>0</v>
      </c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27.75" customHeight="1">
      <c r="A19" s="22" t="s">
        <v>4</v>
      </c>
      <c r="B19" s="25" t="s">
        <v>56</v>
      </c>
      <c r="C19" s="5"/>
      <c r="D19" s="4">
        <v>1500</v>
      </c>
      <c r="E19" s="4">
        <v>10000</v>
      </c>
      <c r="F19" s="5">
        <f>E19*C19/1000000</f>
        <v>0</v>
      </c>
      <c r="G19" s="29"/>
      <c r="H19" s="29"/>
      <c r="I19" s="30">
        <v>10000</v>
      </c>
      <c r="J19" s="30">
        <v>5000</v>
      </c>
      <c r="K19" s="30">
        <v>5000</v>
      </c>
      <c r="L19" s="30">
        <v>10000</v>
      </c>
      <c r="M19" s="30">
        <v>10000</v>
      </c>
      <c r="N19" s="29"/>
      <c r="O19" s="29"/>
    </row>
    <row r="20" spans="1:15" ht="27.75" customHeight="1">
      <c r="A20" s="22" t="s">
        <v>4</v>
      </c>
      <c r="B20" s="31" t="s">
        <v>57</v>
      </c>
      <c r="C20" s="5"/>
      <c r="D20" s="4">
        <v>500</v>
      </c>
      <c r="E20" s="4">
        <v>10000</v>
      </c>
      <c r="F20" s="5">
        <f>E20*C20/1000000</f>
        <v>0</v>
      </c>
      <c r="G20" s="24"/>
      <c r="H20" s="24"/>
      <c r="I20" s="24">
        <v>10000</v>
      </c>
      <c r="J20" s="24"/>
      <c r="K20" s="24"/>
      <c r="L20" s="24"/>
      <c r="M20" s="24"/>
      <c r="N20" s="24"/>
      <c r="O20" s="24"/>
    </row>
    <row r="21" spans="1:15" ht="27.75" customHeight="1">
      <c r="A21" s="22" t="s">
        <v>4</v>
      </c>
      <c r="B21" s="31" t="s">
        <v>58</v>
      </c>
      <c r="C21" s="5"/>
      <c r="D21" s="5">
        <v>175</v>
      </c>
      <c r="E21" s="5">
        <v>6000</v>
      </c>
      <c r="F21" s="5">
        <f>E21*C21/1000000</f>
        <v>0</v>
      </c>
      <c r="G21" s="21"/>
      <c r="H21" s="21"/>
      <c r="I21" s="24">
        <v>10000</v>
      </c>
      <c r="J21" s="21"/>
      <c r="K21" s="21"/>
      <c r="L21" s="21"/>
      <c r="M21" s="21"/>
      <c r="N21" s="21"/>
      <c r="O21" s="21"/>
    </row>
    <row r="22" spans="1:15" ht="18.75" customHeight="1">
      <c r="A22" s="20"/>
      <c r="B22" s="2" t="s">
        <v>76</v>
      </c>
      <c r="C22" s="19"/>
      <c r="D22" s="18"/>
      <c r="E22" s="18"/>
      <c r="F22" s="19">
        <f>F23+F26+F29+F31</f>
        <v>140</v>
      </c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33" customHeight="1">
      <c r="A23" s="32">
        <v>1</v>
      </c>
      <c r="B23" s="3" t="s">
        <v>55</v>
      </c>
      <c r="C23" s="15"/>
      <c r="D23" s="15"/>
      <c r="E23" s="15"/>
      <c r="F23" s="15">
        <f>F24+F25</f>
        <v>0</v>
      </c>
      <c r="G23" s="33"/>
      <c r="H23" s="33"/>
      <c r="I23" s="33"/>
      <c r="J23" s="33"/>
      <c r="K23" s="33"/>
      <c r="L23" s="33"/>
      <c r="M23" s="33"/>
      <c r="N23" s="33"/>
      <c r="O23" s="33"/>
    </row>
    <row r="24" spans="1:15" ht="30" customHeight="1">
      <c r="A24" s="22" t="s">
        <v>4</v>
      </c>
      <c r="B24" s="23" t="s">
        <v>56</v>
      </c>
      <c r="C24" s="4"/>
      <c r="D24" s="4">
        <v>1830</v>
      </c>
      <c r="E24" s="5">
        <v>20000</v>
      </c>
      <c r="F24" s="4">
        <f>E24*C24/1000000</f>
        <v>0</v>
      </c>
      <c r="G24" s="24">
        <v>30000</v>
      </c>
      <c r="H24" s="24">
        <v>15000</v>
      </c>
      <c r="I24" s="24">
        <v>10000</v>
      </c>
      <c r="J24" s="24"/>
      <c r="K24" s="24"/>
      <c r="L24" s="24"/>
      <c r="M24" s="24"/>
      <c r="N24" s="24"/>
      <c r="O24" s="24"/>
    </row>
    <row r="25" spans="1:15" ht="30" customHeight="1">
      <c r="A25" s="22" t="s">
        <v>4</v>
      </c>
      <c r="B25" s="25" t="s">
        <v>77</v>
      </c>
      <c r="C25" s="5"/>
      <c r="D25" s="4">
        <v>750</v>
      </c>
      <c r="E25" s="4">
        <v>30000</v>
      </c>
      <c r="F25" s="4">
        <f>E25*C25/1000000</f>
        <v>0</v>
      </c>
      <c r="G25" s="24">
        <v>10000</v>
      </c>
      <c r="H25" s="24"/>
      <c r="I25" s="24">
        <v>5000</v>
      </c>
      <c r="J25" s="24"/>
      <c r="K25" s="24"/>
      <c r="L25" s="24"/>
      <c r="M25" s="24"/>
      <c r="N25" s="24"/>
      <c r="O25" s="24"/>
    </row>
    <row r="26" spans="1:15" ht="34.5" customHeight="1">
      <c r="A26" s="20">
        <v>2</v>
      </c>
      <c r="B26" s="3" t="s">
        <v>61</v>
      </c>
      <c r="C26" s="19"/>
      <c r="D26" s="19"/>
      <c r="E26" s="19"/>
      <c r="F26" s="19">
        <f>F27+F28</f>
        <v>0</v>
      </c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25.5" customHeight="1">
      <c r="A27" s="22" t="s">
        <v>4</v>
      </c>
      <c r="B27" s="23" t="s">
        <v>56</v>
      </c>
      <c r="C27" s="4"/>
      <c r="D27" s="4">
        <v>1330</v>
      </c>
      <c r="E27" s="5">
        <v>10000</v>
      </c>
      <c r="F27" s="4">
        <f>E27*C27/1000000</f>
        <v>0</v>
      </c>
      <c r="G27" s="24"/>
      <c r="H27" s="24"/>
      <c r="I27" s="24">
        <v>10000</v>
      </c>
      <c r="J27" s="24">
        <v>5000</v>
      </c>
      <c r="K27" s="24">
        <v>5000</v>
      </c>
      <c r="L27" s="24">
        <v>10000</v>
      </c>
      <c r="M27" s="24">
        <v>10000</v>
      </c>
      <c r="N27" s="24"/>
      <c r="O27" s="24"/>
    </row>
    <row r="28" spans="1:15" ht="25.5" customHeight="1">
      <c r="A28" s="22" t="s">
        <v>4</v>
      </c>
      <c r="B28" s="25" t="s">
        <v>57</v>
      </c>
      <c r="C28" s="4"/>
      <c r="D28" s="4">
        <v>250</v>
      </c>
      <c r="E28" s="5">
        <v>15000</v>
      </c>
      <c r="F28" s="4">
        <f>E28*C28/1000000</f>
        <v>0</v>
      </c>
      <c r="G28" s="24"/>
      <c r="H28" s="24"/>
      <c r="I28" s="24">
        <v>5000</v>
      </c>
      <c r="J28" s="24"/>
      <c r="K28" s="24"/>
      <c r="L28" s="24"/>
      <c r="M28" s="24"/>
      <c r="N28" s="24"/>
      <c r="O28" s="24"/>
    </row>
    <row r="29" spans="1:15" ht="40.5" customHeight="1">
      <c r="A29" s="2">
        <v>3</v>
      </c>
      <c r="B29" s="3" t="s">
        <v>78</v>
      </c>
      <c r="C29" s="15"/>
      <c r="D29" s="15"/>
      <c r="E29" s="15"/>
      <c r="F29" s="19">
        <f>F30</f>
        <v>0</v>
      </c>
      <c r="G29" s="21"/>
      <c r="H29" s="21"/>
      <c r="I29" s="21"/>
      <c r="J29" s="21"/>
      <c r="K29" s="21"/>
      <c r="L29" s="21"/>
      <c r="M29" s="21"/>
      <c r="N29" s="21"/>
      <c r="O29" s="21"/>
    </row>
    <row r="30" spans="1:16" ht="30" customHeight="1">
      <c r="A30" s="34" t="s">
        <v>4</v>
      </c>
      <c r="B30" s="25" t="s">
        <v>79</v>
      </c>
      <c r="C30" s="4"/>
      <c r="D30" s="4">
        <v>2000</v>
      </c>
      <c r="E30" s="5">
        <v>10000</v>
      </c>
      <c r="F30" s="4">
        <f>E30*C30/1000000</f>
        <v>0</v>
      </c>
      <c r="G30" s="21"/>
      <c r="H30" s="21"/>
      <c r="I30" s="24">
        <v>7000</v>
      </c>
      <c r="J30" s="24">
        <v>8000</v>
      </c>
      <c r="K30" s="24">
        <v>5000</v>
      </c>
      <c r="L30" s="24">
        <v>10000</v>
      </c>
      <c r="M30" s="24">
        <v>5000</v>
      </c>
      <c r="N30" s="24">
        <v>5000</v>
      </c>
      <c r="O30" s="21"/>
      <c r="P30" s="35"/>
    </row>
    <row r="31" spans="1:16" ht="34.5" customHeight="1">
      <c r="A31" s="2">
        <v>4</v>
      </c>
      <c r="B31" s="3" t="s">
        <v>80</v>
      </c>
      <c r="C31" s="4"/>
      <c r="D31" s="4"/>
      <c r="E31" s="5"/>
      <c r="F31" s="4">
        <v>140</v>
      </c>
      <c r="G31" s="21"/>
      <c r="H31" s="21"/>
      <c r="I31" s="24"/>
      <c r="J31" s="24"/>
      <c r="K31" s="24"/>
      <c r="L31" s="24"/>
      <c r="M31" s="24"/>
      <c r="N31" s="24"/>
      <c r="O31" s="21"/>
      <c r="P31" s="35"/>
    </row>
    <row r="32" spans="1:15" ht="30" customHeight="1">
      <c r="A32" s="2" t="s">
        <v>5</v>
      </c>
      <c r="B32" s="3" t="s">
        <v>81</v>
      </c>
      <c r="C32" s="19"/>
      <c r="D32" s="19"/>
      <c r="E32" s="19"/>
      <c r="F32" s="19">
        <f>F33+F46+F47</f>
        <v>4643</v>
      </c>
      <c r="G32" s="36"/>
      <c r="H32" s="36"/>
      <c r="I32" s="21"/>
      <c r="J32" s="21"/>
      <c r="K32" s="21"/>
      <c r="L32" s="21"/>
      <c r="M32" s="21"/>
      <c r="N32" s="21"/>
      <c r="O32" s="36"/>
    </row>
    <row r="33" spans="1:15" ht="26.25" customHeight="1">
      <c r="A33" s="2">
        <v>1</v>
      </c>
      <c r="B33" s="3" t="s">
        <v>82</v>
      </c>
      <c r="C33" s="13"/>
      <c r="D33" s="14"/>
      <c r="E33" s="14"/>
      <c r="F33" s="15">
        <f>F34+F41+F42</f>
        <v>4093</v>
      </c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26.25" customHeight="1">
      <c r="A34" s="37" t="s">
        <v>10</v>
      </c>
      <c r="B34" s="31" t="s">
        <v>83</v>
      </c>
      <c r="C34" s="5"/>
      <c r="D34" s="5">
        <f>D35+D38</f>
        <v>575</v>
      </c>
      <c r="E34" s="5">
        <f>E35</f>
        <v>4000000</v>
      </c>
      <c r="F34" s="5">
        <f>F35+F38</f>
        <v>2300</v>
      </c>
      <c r="G34" s="38"/>
      <c r="H34" s="39"/>
      <c r="I34" s="39"/>
      <c r="J34" s="38"/>
      <c r="K34" s="38"/>
      <c r="L34" s="38"/>
      <c r="M34" s="38"/>
      <c r="N34" s="38"/>
      <c r="O34" s="38"/>
    </row>
    <row r="35" spans="1:15" ht="26.25" customHeight="1">
      <c r="A35" s="37"/>
      <c r="B35" s="25" t="s">
        <v>84</v>
      </c>
      <c r="C35" s="5"/>
      <c r="D35" s="5">
        <f>D36+D37</f>
        <v>150</v>
      </c>
      <c r="E35" s="5">
        <v>4000000</v>
      </c>
      <c r="F35" s="5">
        <f>F36+F37</f>
        <v>600</v>
      </c>
      <c r="G35" s="38"/>
      <c r="H35" s="39"/>
      <c r="I35" s="39"/>
      <c r="J35" s="38"/>
      <c r="K35" s="38"/>
      <c r="L35" s="38"/>
      <c r="M35" s="38"/>
      <c r="N35" s="38"/>
      <c r="O35" s="38"/>
    </row>
    <row r="36" spans="1:15" ht="26.25" customHeight="1">
      <c r="A36" s="37"/>
      <c r="B36" s="26" t="s">
        <v>118</v>
      </c>
      <c r="C36" s="5"/>
      <c r="D36" s="5">
        <v>50</v>
      </c>
      <c r="E36" s="5">
        <v>4000000</v>
      </c>
      <c r="F36" s="5">
        <f>E36*D36/1000000</f>
        <v>200</v>
      </c>
      <c r="G36" s="38"/>
      <c r="H36" s="39"/>
      <c r="I36" s="39">
        <v>50</v>
      </c>
      <c r="J36" s="38"/>
      <c r="K36" s="38"/>
      <c r="L36" s="38"/>
      <c r="M36" s="38"/>
      <c r="N36" s="38"/>
      <c r="O36" s="38"/>
    </row>
    <row r="37" spans="1:15" ht="26.25" customHeight="1">
      <c r="A37" s="37"/>
      <c r="B37" s="26" t="s">
        <v>119</v>
      </c>
      <c r="C37" s="5"/>
      <c r="D37" s="5">
        <v>100</v>
      </c>
      <c r="E37" s="5">
        <v>4000000</v>
      </c>
      <c r="F37" s="5">
        <f>E37*D37/1000000</f>
        <v>400</v>
      </c>
      <c r="G37" s="38"/>
      <c r="H37" s="39"/>
      <c r="I37" s="39"/>
      <c r="J37" s="38"/>
      <c r="K37" s="38"/>
      <c r="L37" s="39">
        <v>100</v>
      </c>
      <c r="M37" s="38"/>
      <c r="N37" s="38"/>
      <c r="O37" s="38"/>
    </row>
    <row r="38" spans="1:15" ht="26.25" customHeight="1">
      <c r="A38" s="37"/>
      <c r="B38" s="25" t="s">
        <v>85</v>
      </c>
      <c r="C38" s="5"/>
      <c r="D38" s="5">
        <f>D39+D40</f>
        <v>425</v>
      </c>
      <c r="E38" s="5">
        <v>4000000</v>
      </c>
      <c r="F38" s="5">
        <f>E38*D38/1000000</f>
        <v>1700</v>
      </c>
      <c r="G38" s="38"/>
      <c r="H38" s="39"/>
      <c r="I38" s="39"/>
      <c r="J38" s="38"/>
      <c r="K38" s="38"/>
      <c r="L38" s="38"/>
      <c r="M38" s="38"/>
      <c r="N38" s="38"/>
      <c r="O38" s="38"/>
    </row>
    <row r="39" spans="1:15" ht="26.25" customHeight="1">
      <c r="A39" s="37"/>
      <c r="B39" s="26" t="s">
        <v>120</v>
      </c>
      <c r="C39" s="5"/>
      <c r="D39" s="5">
        <v>40</v>
      </c>
      <c r="E39" s="5">
        <v>4000000</v>
      </c>
      <c r="F39" s="5">
        <f>E39*D39/1000000</f>
        <v>160</v>
      </c>
      <c r="G39" s="39">
        <v>20</v>
      </c>
      <c r="H39" s="39">
        <v>20</v>
      </c>
      <c r="I39" s="39"/>
      <c r="J39" s="38"/>
      <c r="K39" s="38"/>
      <c r="L39" s="38"/>
      <c r="M39" s="38"/>
      <c r="N39" s="38"/>
      <c r="O39" s="38"/>
    </row>
    <row r="40" spans="1:16" ht="26.25" customHeight="1">
      <c r="A40" s="37"/>
      <c r="B40" s="26" t="s">
        <v>121</v>
      </c>
      <c r="C40" s="5"/>
      <c r="D40" s="5">
        <f>I40+J40+K40+L40+M40+N40+O40</f>
        <v>385</v>
      </c>
      <c r="E40" s="5">
        <v>4000000</v>
      </c>
      <c r="F40" s="5">
        <f>E40*D40/1000000</f>
        <v>1540</v>
      </c>
      <c r="G40" s="38"/>
      <c r="H40" s="39"/>
      <c r="I40" s="39">
        <v>150</v>
      </c>
      <c r="J40" s="39">
        <v>55</v>
      </c>
      <c r="K40" s="39">
        <v>100</v>
      </c>
      <c r="L40" s="39"/>
      <c r="M40" s="39">
        <v>50</v>
      </c>
      <c r="N40" s="39"/>
      <c r="O40" s="39">
        <v>30</v>
      </c>
      <c r="P40" s="6"/>
    </row>
    <row r="41" spans="1:16" ht="32.25" customHeight="1">
      <c r="A41" s="40" t="s">
        <v>11</v>
      </c>
      <c r="B41" s="25" t="s">
        <v>86</v>
      </c>
      <c r="C41" s="4"/>
      <c r="D41" s="4">
        <v>425</v>
      </c>
      <c r="E41" s="4">
        <v>2000000</v>
      </c>
      <c r="F41" s="5">
        <f>E41*D41/1000000</f>
        <v>850</v>
      </c>
      <c r="G41" s="30">
        <v>20</v>
      </c>
      <c r="H41" s="30">
        <v>20</v>
      </c>
      <c r="I41" s="30">
        <v>150</v>
      </c>
      <c r="J41" s="30">
        <v>55</v>
      </c>
      <c r="K41" s="30">
        <v>100</v>
      </c>
      <c r="L41" s="30"/>
      <c r="M41" s="30">
        <v>50</v>
      </c>
      <c r="N41" s="30"/>
      <c r="O41" s="30">
        <v>30</v>
      </c>
      <c r="P41" s="35"/>
    </row>
    <row r="42" spans="1:15" ht="51.75" customHeight="1">
      <c r="A42" s="40" t="s">
        <v>12</v>
      </c>
      <c r="B42" s="25" t="s">
        <v>87</v>
      </c>
      <c r="C42" s="4"/>
      <c r="D42" s="4"/>
      <c r="E42" s="5"/>
      <c r="F42" s="4">
        <f>F43+F44+F45</f>
        <v>943</v>
      </c>
      <c r="G42" s="4">
        <f>G43+G44+G45</f>
        <v>40</v>
      </c>
      <c r="H42" s="4">
        <f>H43+H44+H45</f>
        <v>30</v>
      </c>
      <c r="I42" s="4">
        <f>I43+I44+I45</f>
        <v>390</v>
      </c>
      <c r="J42" s="4"/>
      <c r="K42" s="4"/>
      <c r="L42" s="4">
        <f>L43+L44+L45</f>
        <v>181</v>
      </c>
      <c r="M42" s="30"/>
      <c r="N42" s="29"/>
      <c r="O42" s="29"/>
    </row>
    <row r="43" spans="1:15" ht="30" customHeight="1">
      <c r="A43" s="37" t="s">
        <v>4</v>
      </c>
      <c r="B43" s="26" t="s">
        <v>88</v>
      </c>
      <c r="C43" s="19"/>
      <c r="D43" s="19"/>
      <c r="E43" s="19"/>
      <c r="F43" s="30">
        <v>453</v>
      </c>
      <c r="G43" s="30">
        <v>20</v>
      </c>
      <c r="H43" s="30">
        <v>10</v>
      </c>
      <c r="I43" s="30">
        <v>40</v>
      </c>
      <c r="J43" s="30"/>
      <c r="K43" s="30"/>
      <c r="L43" s="30">
        <v>81</v>
      </c>
      <c r="M43" s="30"/>
      <c r="N43" s="30"/>
      <c r="O43" s="30"/>
    </row>
    <row r="44" spans="1:15" ht="30" customHeight="1">
      <c r="A44" s="37" t="s">
        <v>4</v>
      </c>
      <c r="B44" s="25" t="s">
        <v>89</v>
      </c>
      <c r="C44" s="4"/>
      <c r="D44" s="4"/>
      <c r="E44" s="4"/>
      <c r="F44" s="4">
        <v>210</v>
      </c>
      <c r="G44" s="30">
        <v>20</v>
      </c>
      <c r="H44" s="30">
        <v>20</v>
      </c>
      <c r="I44" s="30">
        <v>70</v>
      </c>
      <c r="J44" s="30"/>
      <c r="K44" s="30"/>
      <c r="L44" s="30">
        <v>100</v>
      </c>
      <c r="M44" s="29"/>
      <c r="N44" s="29"/>
      <c r="O44" s="29"/>
    </row>
    <row r="45" spans="1:15" ht="30" customHeight="1">
      <c r="A45" s="37" t="s">
        <v>4</v>
      </c>
      <c r="B45" s="26" t="s">
        <v>90</v>
      </c>
      <c r="C45" s="4"/>
      <c r="D45" s="41"/>
      <c r="E45" s="4"/>
      <c r="F45" s="4">
        <v>280</v>
      </c>
      <c r="G45" s="29"/>
      <c r="H45" s="29"/>
      <c r="I45" s="30">
        <v>280</v>
      </c>
      <c r="J45" s="29"/>
      <c r="K45" s="29"/>
      <c r="L45" s="29"/>
      <c r="M45" s="30"/>
      <c r="N45" s="29"/>
      <c r="O45" s="29"/>
    </row>
    <row r="46" spans="1:15" ht="30" customHeight="1">
      <c r="A46" s="20">
        <v>2</v>
      </c>
      <c r="B46" s="3" t="s">
        <v>91</v>
      </c>
      <c r="C46" s="19"/>
      <c r="D46" s="19">
        <v>70</v>
      </c>
      <c r="E46" s="19">
        <v>5000000</v>
      </c>
      <c r="F46" s="19">
        <f>E46*D46/1000000</f>
        <v>350</v>
      </c>
      <c r="G46" s="21"/>
      <c r="H46" s="21"/>
      <c r="I46" s="21"/>
      <c r="J46" s="21"/>
      <c r="K46" s="21">
        <v>70</v>
      </c>
      <c r="L46" s="21"/>
      <c r="M46" s="21"/>
      <c r="N46" s="21"/>
      <c r="O46" s="42"/>
    </row>
    <row r="47" spans="1:15" ht="31.5" customHeight="1">
      <c r="A47" s="20">
        <v>3</v>
      </c>
      <c r="B47" s="3" t="s">
        <v>92</v>
      </c>
      <c r="C47" s="19"/>
      <c r="D47" s="19">
        <v>100</v>
      </c>
      <c r="E47" s="19">
        <v>2000000</v>
      </c>
      <c r="F47" s="19">
        <f>E47*D47/1000000</f>
        <v>200</v>
      </c>
      <c r="G47" s="21"/>
      <c r="H47" s="21"/>
      <c r="I47" s="21">
        <v>40</v>
      </c>
      <c r="J47" s="21"/>
      <c r="K47" s="21"/>
      <c r="L47" s="21">
        <v>30</v>
      </c>
      <c r="M47" s="21">
        <v>30</v>
      </c>
      <c r="N47" s="21"/>
      <c r="O47" s="42"/>
    </row>
    <row r="48" spans="1:15" ht="31.5" customHeight="1">
      <c r="A48" s="2" t="s">
        <v>9</v>
      </c>
      <c r="B48" s="3" t="s">
        <v>93</v>
      </c>
      <c r="C48" s="19"/>
      <c r="D48" s="43"/>
      <c r="E48" s="19"/>
      <c r="F48" s="19">
        <f>F49+F51+F53+F54</f>
        <v>855</v>
      </c>
      <c r="G48" s="21"/>
      <c r="H48" s="21"/>
      <c r="I48" s="21"/>
      <c r="J48" s="21"/>
      <c r="K48" s="21"/>
      <c r="L48" s="21"/>
      <c r="M48" s="42"/>
      <c r="N48" s="21"/>
      <c r="O48" s="21"/>
    </row>
    <row r="49" spans="1:16" ht="30" customHeight="1">
      <c r="A49" s="22">
        <v>1</v>
      </c>
      <c r="B49" s="44" t="s">
        <v>94</v>
      </c>
      <c r="C49" s="4"/>
      <c r="D49" s="4">
        <v>1300</v>
      </c>
      <c r="E49" s="4">
        <v>350000</v>
      </c>
      <c r="F49" s="4">
        <f>E49*D49/1000000</f>
        <v>455</v>
      </c>
      <c r="G49" s="24"/>
      <c r="H49" s="24"/>
      <c r="I49" s="24">
        <v>170</v>
      </c>
      <c r="J49" s="24">
        <v>30</v>
      </c>
      <c r="K49" s="24"/>
      <c r="L49" s="24">
        <v>200</v>
      </c>
      <c r="M49" s="24">
        <v>850</v>
      </c>
      <c r="N49" s="24"/>
      <c r="O49" s="24">
        <v>50</v>
      </c>
      <c r="P49" s="6"/>
    </row>
    <row r="50" spans="1:15" ht="30" customHeight="1">
      <c r="A50" s="22"/>
      <c r="B50" s="44" t="s">
        <v>95</v>
      </c>
      <c r="C50" s="4"/>
      <c r="D50" s="4"/>
      <c r="E50" s="4"/>
      <c r="F50" s="4"/>
      <c r="G50" s="24"/>
      <c r="H50" s="24"/>
      <c r="I50" s="24">
        <v>70</v>
      </c>
      <c r="J50" s="24">
        <v>30</v>
      </c>
      <c r="K50" s="24"/>
      <c r="L50" s="24">
        <v>100</v>
      </c>
      <c r="M50" s="24">
        <v>350</v>
      </c>
      <c r="N50" s="24"/>
      <c r="O50" s="24"/>
    </row>
    <row r="51" spans="1:16" ht="30" customHeight="1">
      <c r="A51" s="22">
        <v>2</v>
      </c>
      <c r="B51" s="44" t="s">
        <v>96</v>
      </c>
      <c r="C51" s="4"/>
      <c r="D51" s="4">
        <v>600</v>
      </c>
      <c r="E51" s="4">
        <v>250000</v>
      </c>
      <c r="F51" s="4">
        <f>E51*D51/1000000</f>
        <v>150</v>
      </c>
      <c r="G51" s="24"/>
      <c r="H51" s="24"/>
      <c r="I51" s="24">
        <v>200</v>
      </c>
      <c r="J51" s="24">
        <v>50</v>
      </c>
      <c r="K51" s="24">
        <v>50</v>
      </c>
      <c r="L51" s="24">
        <v>200</v>
      </c>
      <c r="M51" s="24">
        <v>100</v>
      </c>
      <c r="N51" s="24"/>
      <c r="O51" s="24"/>
      <c r="P51" s="35"/>
    </row>
    <row r="52" spans="1:15" ht="30" customHeight="1">
      <c r="A52" s="45"/>
      <c r="B52" s="44" t="s">
        <v>95</v>
      </c>
      <c r="C52" s="15"/>
      <c r="D52" s="19"/>
      <c r="E52" s="19"/>
      <c r="F52" s="4"/>
      <c r="G52" s="21"/>
      <c r="H52" s="21"/>
      <c r="I52" s="24">
        <v>80</v>
      </c>
      <c r="J52" s="24">
        <v>50</v>
      </c>
      <c r="K52" s="24">
        <v>50</v>
      </c>
      <c r="L52" s="24">
        <v>100</v>
      </c>
      <c r="M52" s="24"/>
      <c r="N52" s="24"/>
      <c r="O52" s="24"/>
    </row>
    <row r="53" spans="1:15" ht="32.25" customHeight="1">
      <c r="A53" s="22">
        <v>3</v>
      </c>
      <c r="B53" s="46" t="s">
        <v>97</v>
      </c>
      <c r="C53" s="4"/>
      <c r="D53" s="4">
        <v>3</v>
      </c>
      <c r="E53" s="4">
        <v>50000000</v>
      </c>
      <c r="F53" s="4">
        <f>E53*D53/1000000</f>
        <v>150</v>
      </c>
      <c r="G53" s="24">
        <v>1</v>
      </c>
      <c r="H53" s="24">
        <v>1</v>
      </c>
      <c r="I53" s="24">
        <v>1</v>
      </c>
      <c r="J53" s="24"/>
      <c r="K53" s="24"/>
      <c r="L53" s="24"/>
      <c r="M53" s="24"/>
      <c r="N53" s="24"/>
      <c r="O53" s="24"/>
    </row>
    <row r="54" spans="1:15" ht="36" customHeight="1">
      <c r="A54" s="22">
        <v>4</v>
      </c>
      <c r="B54" s="46" t="s">
        <v>98</v>
      </c>
      <c r="C54" s="4"/>
      <c r="D54" s="4"/>
      <c r="E54" s="4"/>
      <c r="F54" s="4">
        <v>100</v>
      </c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30" customHeight="1">
      <c r="A55" s="2" t="s">
        <v>13</v>
      </c>
      <c r="B55" s="3" t="s">
        <v>99</v>
      </c>
      <c r="C55" s="19"/>
      <c r="D55" s="19"/>
      <c r="E55" s="19"/>
      <c r="F55" s="19">
        <f>F56+F57+F61+F63</f>
        <v>1708</v>
      </c>
      <c r="G55" s="21"/>
      <c r="H55" s="21"/>
      <c r="I55" s="21"/>
      <c r="J55" s="21"/>
      <c r="K55" s="21"/>
      <c r="L55" s="21"/>
      <c r="M55" s="21"/>
      <c r="N55" s="21"/>
      <c r="O55" s="21"/>
    </row>
    <row r="56" spans="1:16" ht="30" customHeight="1">
      <c r="A56" s="20" t="s">
        <v>3</v>
      </c>
      <c r="B56" s="3" t="s">
        <v>100</v>
      </c>
      <c r="C56" s="19"/>
      <c r="D56" s="19">
        <v>100</v>
      </c>
      <c r="E56" s="19">
        <v>2000000</v>
      </c>
      <c r="F56" s="19">
        <f>E56*D56/1000000</f>
        <v>200</v>
      </c>
      <c r="G56" s="21">
        <v>10</v>
      </c>
      <c r="H56" s="21">
        <v>10</v>
      </c>
      <c r="I56" s="21">
        <v>15</v>
      </c>
      <c r="J56" s="21">
        <v>15</v>
      </c>
      <c r="K56" s="21">
        <v>15</v>
      </c>
      <c r="L56" s="21">
        <v>5</v>
      </c>
      <c r="M56" s="21">
        <v>15</v>
      </c>
      <c r="N56" s="21">
        <v>10</v>
      </c>
      <c r="O56" s="21">
        <v>5</v>
      </c>
      <c r="P56" s="35"/>
    </row>
    <row r="57" spans="1:15" s="47" customFormat="1" ht="33.75" customHeight="1">
      <c r="A57" s="20" t="s">
        <v>5</v>
      </c>
      <c r="B57" s="3" t="s">
        <v>101</v>
      </c>
      <c r="C57" s="19"/>
      <c r="D57" s="19"/>
      <c r="E57" s="19"/>
      <c r="F57" s="19">
        <f>F58+F59+F60</f>
        <v>950</v>
      </c>
      <c r="G57" s="21"/>
      <c r="H57" s="21"/>
      <c r="I57" s="21"/>
      <c r="J57" s="21"/>
      <c r="K57" s="21"/>
      <c r="L57" s="21"/>
      <c r="M57" s="21"/>
      <c r="N57" s="21"/>
      <c r="O57" s="21"/>
    </row>
    <row r="58" spans="1:16" ht="30" customHeight="1">
      <c r="A58" s="40">
        <v>1</v>
      </c>
      <c r="B58" s="44" t="s">
        <v>32</v>
      </c>
      <c r="C58" s="4"/>
      <c r="D58" s="4">
        <v>100</v>
      </c>
      <c r="E58" s="4">
        <v>4000000</v>
      </c>
      <c r="F58" s="4">
        <f>E58*D58/1000000</f>
        <v>400</v>
      </c>
      <c r="G58" s="24">
        <v>20</v>
      </c>
      <c r="H58" s="24">
        <v>15</v>
      </c>
      <c r="I58" s="24">
        <v>20</v>
      </c>
      <c r="J58" s="24">
        <v>15</v>
      </c>
      <c r="K58" s="24">
        <v>10</v>
      </c>
      <c r="L58" s="24">
        <v>5</v>
      </c>
      <c r="M58" s="24">
        <v>5</v>
      </c>
      <c r="N58" s="24">
        <v>5</v>
      </c>
      <c r="O58" s="24">
        <v>5</v>
      </c>
      <c r="P58" s="35"/>
    </row>
    <row r="59" spans="1:16" ht="30" customHeight="1">
      <c r="A59" s="40">
        <v>2</v>
      </c>
      <c r="B59" s="44" t="s">
        <v>102</v>
      </c>
      <c r="C59" s="4"/>
      <c r="D59" s="4">
        <v>100</v>
      </c>
      <c r="E59" s="4">
        <v>2500000</v>
      </c>
      <c r="F59" s="4">
        <f>E59*D59/1000000</f>
        <v>250</v>
      </c>
      <c r="G59" s="24">
        <v>30</v>
      </c>
      <c r="H59" s="24">
        <v>20</v>
      </c>
      <c r="I59" s="24">
        <v>15</v>
      </c>
      <c r="J59" s="24">
        <v>5</v>
      </c>
      <c r="K59" s="24">
        <v>10</v>
      </c>
      <c r="L59" s="24">
        <v>5</v>
      </c>
      <c r="M59" s="24">
        <v>5</v>
      </c>
      <c r="N59" s="24">
        <v>5</v>
      </c>
      <c r="O59" s="24">
        <v>5</v>
      </c>
      <c r="P59" s="35"/>
    </row>
    <row r="60" spans="1:15" ht="35.25" customHeight="1">
      <c r="A60" s="40">
        <v>3</v>
      </c>
      <c r="B60" s="31" t="s">
        <v>103</v>
      </c>
      <c r="C60" s="4"/>
      <c r="D60" s="4"/>
      <c r="E60" s="4"/>
      <c r="F60" s="4">
        <v>300</v>
      </c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30" customHeight="1">
      <c r="A61" s="20" t="s">
        <v>9</v>
      </c>
      <c r="B61" s="3" t="s">
        <v>104</v>
      </c>
      <c r="C61" s="19"/>
      <c r="D61" s="19"/>
      <c r="E61" s="19"/>
      <c r="F61" s="19">
        <f>F62</f>
        <v>8</v>
      </c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30" customHeight="1">
      <c r="A62" s="22">
        <v>1</v>
      </c>
      <c r="B62" s="44" t="s">
        <v>105</v>
      </c>
      <c r="C62" s="5"/>
      <c r="D62" s="4">
        <v>20</v>
      </c>
      <c r="E62" s="4">
        <v>400000</v>
      </c>
      <c r="F62" s="4">
        <f>E62*D62/1000000</f>
        <v>8</v>
      </c>
      <c r="G62" s="29"/>
      <c r="H62" s="29"/>
      <c r="I62" s="4">
        <v>15</v>
      </c>
      <c r="J62" s="4"/>
      <c r="K62" s="4"/>
      <c r="L62" s="4"/>
      <c r="M62" s="4">
        <v>5</v>
      </c>
      <c r="N62" s="29"/>
      <c r="O62" s="29"/>
    </row>
    <row r="63" spans="1:15" ht="30" customHeight="1">
      <c r="A63" s="20" t="s">
        <v>16</v>
      </c>
      <c r="B63" s="3" t="s">
        <v>106</v>
      </c>
      <c r="C63" s="15"/>
      <c r="D63" s="48"/>
      <c r="E63" s="48"/>
      <c r="F63" s="19">
        <f>F64+F66+F65</f>
        <v>550</v>
      </c>
      <c r="G63" s="36"/>
      <c r="H63" s="36"/>
      <c r="I63" s="36"/>
      <c r="J63" s="36"/>
      <c r="K63" s="36"/>
      <c r="L63" s="36"/>
      <c r="M63" s="36"/>
      <c r="N63" s="36"/>
      <c r="O63" s="36"/>
    </row>
    <row r="64" spans="1:15" ht="23.25" customHeight="1">
      <c r="A64" s="22">
        <v>1</v>
      </c>
      <c r="B64" s="44" t="s">
        <v>107</v>
      </c>
      <c r="C64" s="15"/>
      <c r="D64" s="48"/>
      <c r="E64" s="48"/>
      <c r="F64" s="4">
        <v>300</v>
      </c>
      <c r="G64" s="36"/>
      <c r="H64" s="36"/>
      <c r="I64" s="36"/>
      <c r="J64" s="36"/>
      <c r="K64" s="36"/>
      <c r="L64" s="36"/>
      <c r="M64" s="36"/>
      <c r="N64" s="36"/>
      <c r="O64" s="36"/>
    </row>
    <row r="65" spans="1:15" ht="38.25" customHeight="1">
      <c r="A65" s="22">
        <v>2</v>
      </c>
      <c r="B65" s="31" t="s">
        <v>108</v>
      </c>
      <c r="C65" s="15"/>
      <c r="D65" s="48"/>
      <c r="E65" s="48"/>
      <c r="F65" s="4">
        <v>50</v>
      </c>
      <c r="G65" s="36"/>
      <c r="H65" s="36"/>
      <c r="I65" s="36"/>
      <c r="J65" s="36"/>
      <c r="K65" s="36"/>
      <c r="L65" s="36"/>
      <c r="M65" s="36"/>
      <c r="N65" s="36"/>
      <c r="O65" s="36"/>
    </row>
    <row r="66" spans="1:16" ht="36.75" customHeight="1">
      <c r="A66" s="22">
        <v>3</v>
      </c>
      <c r="B66" s="46" t="s">
        <v>109</v>
      </c>
      <c r="C66" s="5"/>
      <c r="D66" s="4">
        <v>20</v>
      </c>
      <c r="E66" s="4">
        <v>10000000</v>
      </c>
      <c r="F66" s="4">
        <f>E66*D66/1000000</f>
        <v>200</v>
      </c>
      <c r="G66" s="29"/>
      <c r="H66" s="29"/>
      <c r="I66" s="4">
        <v>3</v>
      </c>
      <c r="J66" s="4">
        <v>3</v>
      </c>
      <c r="K66" s="4">
        <v>5</v>
      </c>
      <c r="L66" s="4">
        <v>4</v>
      </c>
      <c r="M66" s="4">
        <v>3</v>
      </c>
      <c r="N66" s="4">
        <v>2</v>
      </c>
      <c r="O66" s="4"/>
      <c r="P66" s="35"/>
    </row>
    <row r="67" spans="1:15" ht="34.5" customHeight="1">
      <c r="A67" s="2" t="s">
        <v>14</v>
      </c>
      <c r="B67" s="3" t="s">
        <v>110</v>
      </c>
      <c r="C67" s="19"/>
      <c r="D67" s="19"/>
      <c r="E67" s="19"/>
      <c r="F67" s="19">
        <f>F68+F69</f>
        <v>4160</v>
      </c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30" customHeight="1">
      <c r="A68" s="20" t="s">
        <v>3</v>
      </c>
      <c r="B68" s="3" t="s">
        <v>111</v>
      </c>
      <c r="C68" s="15"/>
      <c r="D68" s="19"/>
      <c r="E68" s="19"/>
      <c r="F68" s="19">
        <v>4000</v>
      </c>
      <c r="G68" s="49"/>
      <c r="H68" s="49"/>
      <c r="I68" s="36"/>
      <c r="J68" s="36"/>
      <c r="K68" s="36"/>
      <c r="L68" s="36"/>
      <c r="M68" s="36"/>
      <c r="N68" s="36"/>
      <c r="O68" s="36"/>
    </row>
    <row r="69" spans="1:15" ht="30" customHeight="1">
      <c r="A69" s="2" t="s">
        <v>5</v>
      </c>
      <c r="B69" s="3" t="s">
        <v>112</v>
      </c>
      <c r="C69" s="19"/>
      <c r="D69" s="19"/>
      <c r="E69" s="19"/>
      <c r="F69" s="19">
        <f>SUM(F70:F72)</f>
        <v>160</v>
      </c>
      <c r="G69" s="36"/>
      <c r="H69" s="36"/>
      <c r="I69" s="36"/>
      <c r="J69" s="36"/>
      <c r="K69" s="36"/>
      <c r="L69" s="36"/>
      <c r="M69" s="36"/>
      <c r="N69" s="36"/>
      <c r="O69" s="36"/>
    </row>
    <row r="70" spans="1:15" ht="37.5" customHeight="1">
      <c r="A70" s="50">
        <v>1</v>
      </c>
      <c r="B70" s="31" t="s">
        <v>113</v>
      </c>
      <c r="C70" s="5"/>
      <c r="D70" s="5">
        <v>150</v>
      </c>
      <c r="E70" s="5">
        <v>500000</v>
      </c>
      <c r="F70" s="5">
        <f>E70*D70/1000000</f>
        <v>75</v>
      </c>
      <c r="G70" s="5">
        <v>120</v>
      </c>
      <c r="H70" s="5">
        <v>30</v>
      </c>
      <c r="I70" s="5"/>
      <c r="J70" s="5"/>
      <c r="K70" s="5"/>
      <c r="L70" s="5"/>
      <c r="M70" s="29"/>
      <c r="N70" s="29"/>
      <c r="O70" s="29"/>
    </row>
    <row r="71" spans="1:15" ht="36.75" customHeight="1">
      <c r="A71" s="50">
        <v>2</v>
      </c>
      <c r="B71" s="31" t="s">
        <v>114</v>
      </c>
      <c r="C71" s="5"/>
      <c r="D71" s="5">
        <v>3</v>
      </c>
      <c r="E71" s="5">
        <v>5000000</v>
      </c>
      <c r="F71" s="5">
        <f>E71*D71/1000000</f>
        <v>15</v>
      </c>
      <c r="G71" s="5">
        <v>1</v>
      </c>
      <c r="H71" s="5">
        <v>1</v>
      </c>
      <c r="I71" s="5">
        <v>1</v>
      </c>
      <c r="J71" s="5"/>
      <c r="K71" s="5"/>
      <c r="L71" s="5"/>
      <c r="M71" s="5"/>
      <c r="N71" s="5"/>
      <c r="O71" s="5"/>
    </row>
    <row r="72" spans="1:15" ht="30" customHeight="1">
      <c r="A72" s="50">
        <v>3</v>
      </c>
      <c r="B72" s="31" t="s">
        <v>36</v>
      </c>
      <c r="C72" s="5"/>
      <c r="D72" s="5">
        <v>7</v>
      </c>
      <c r="E72" s="5">
        <v>10000000</v>
      </c>
      <c r="F72" s="5">
        <f>E72*D72/1000000</f>
        <v>70</v>
      </c>
      <c r="G72" s="5"/>
      <c r="H72" s="5"/>
      <c r="I72" s="5">
        <v>5</v>
      </c>
      <c r="J72" s="5"/>
      <c r="K72" s="5"/>
      <c r="L72" s="5"/>
      <c r="M72" s="29"/>
      <c r="N72" s="5">
        <v>2</v>
      </c>
      <c r="O72" s="29"/>
    </row>
    <row r="73" spans="1:15" ht="37.5" customHeight="1">
      <c r="A73" s="3" t="s">
        <v>15</v>
      </c>
      <c r="B73" s="3" t="s">
        <v>115</v>
      </c>
      <c r="C73" s="15"/>
      <c r="D73" s="15"/>
      <c r="E73" s="15"/>
      <c r="F73" s="15">
        <f>F74+F75</f>
        <v>420</v>
      </c>
      <c r="G73" s="36"/>
      <c r="H73" s="36"/>
      <c r="I73" s="15"/>
      <c r="J73" s="36"/>
      <c r="K73" s="36"/>
      <c r="L73" s="36"/>
      <c r="M73" s="36"/>
      <c r="N73" s="36"/>
      <c r="O73" s="36"/>
    </row>
    <row r="74" spans="1:15" ht="30" customHeight="1">
      <c r="A74" s="50">
        <v>1</v>
      </c>
      <c r="B74" s="31" t="s">
        <v>116</v>
      </c>
      <c r="C74" s="5"/>
      <c r="D74" s="5"/>
      <c r="E74" s="5"/>
      <c r="F74" s="5">
        <v>100</v>
      </c>
      <c r="G74" s="29"/>
      <c r="H74" s="29"/>
      <c r="I74" s="5"/>
      <c r="J74" s="29"/>
      <c r="K74" s="29"/>
      <c r="L74" s="29"/>
      <c r="M74" s="29"/>
      <c r="N74" s="29"/>
      <c r="O74" s="29"/>
    </row>
    <row r="75" spans="1:16" ht="30" customHeight="1">
      <c r="A75" s="51">
        <v>2</v>
      </c>
      <c r="B75" s="52" t="s">
        <v>117</v>
      </c>
      <c r="C75" s="53"/>
      <c r="D75" s="53"/>
      <c r="E75" s="53"/>
      <c r="F75" s="53">
        <f>SUM(G75:O75)</f>
        <v>320</v>
      </c>
      <c r="G75" s="53">
        <v>60</v>
      </c>
      <c r="H75" s="53">
        <v>50</v>
      </c>
      <c r="I75" s="53">
        <v>40</v>
      </c>
      <c r="J75" s="53">
        <v>35</v>
      </c>
      <c r="K75" s="53">
        <v>35</v>
      </c>
      <c r="L75" s="53">
        <v>35</v>
      </c>
      <c r="M75" s="53">
        <v>35</v>
      </c>
      <c r="N75" s="53">
        <v>15</v>
      </c>
      <c r="O75" s="53">
        <v>15</v>
      </c>
      <c r="P75" s="6"/>
    </row>
  </sheetData>
  <mergeCells count="18">
    <mergeCell ref="H6:H7"/>
    <mergeCell ref="I6:I7"/>
    <mergeCell ref="J6:J7"/>
    <mergeCell ref="O6:O7"/>
    <mergeCell ref="K6:K7"/>
    <mergeCell ref="L6:L7"/>
    <mergeCell ref="M6:M7"/>
    <mergeCell ref="N6:N7"/>
    <mergeCell ref="A2:O2"/>
    <mergeCell ref="A3:O3"/>
    <mergeCell ref="A5:A7"/>
    <mergeCell ref="B5:B7"/>
    <mergeCell ref="C5:F5"/>
    <mergeCell ref="G5:O5"/>
    <mergeCell ref="C6:D6"/>
    <mergeCell ref="E6:E7"/>
    <mergeCell ref="F6:F7"/>
    <mergeCell ref="G6:G7"/>
  </mergeCells>
  <printOptions/>
  <pageMargins left="0.28" right="0.11" top="0.27" bottom="0.2" header="0.17" footer="0.1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D11" sqref="D11"/>
    </sheetView>
  </sheetViews>
  <sheetFormatPr defaultColWidth="8.796875" defaultRowHeight="15"/>
  <cols>
    <col min="1" max="1" width="3.796875" style="6" customWidth="1"/>
    <col min="2" max="2" width="31.19921875" style="6" customWidth="1"/>
    <col min="3" max="3" width="7" style="6" customWidth="1"/>
    <col min="4" max="4" width="5.796875" style="6" customWidth="1"/>
    <col min="5" max="5" width="8.8984375" style="6" customWidth="1"/>
    <col min="6" max="6" width="6.3984375" style="6" customWidth="1"/>
    <col min="7" max="7" width="6.09765625" style="6" customWidth="1"/>
    <col min="8" max="8" width="6" style="6" customWidth="1"/>
    <col min="9" max="9" width="5.8984375" style="6" customWidth="1"/>
    <col min="10" max="10" width="6.09765625" style="6" customWidth="1"/>
    <col min="11" max="11" width="5.296875" style="6" customWidth="1"/>
    <col min="12" max="12" width="6.3984375" style="6" customWidth="1"/>
    <col min="13" max="13" width="6.8984375" style="6" customWidth="1"/>
    <col min="14" max="14" width="6.19921875" style="6" customWidth="1"/>
    <col min="15" max="15" width="6" style="6" customWidth="1"/>
    <col min="16" max="16384" width="8.8984375" style="6" customWidth="1"/>
  </cols>
  <sheetData>
    <row r="1" spans="1:15" ht="20.25" customHeight="1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8" customHeight="1">
      <c r="A2" s="95" t="s">
        <v>123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4" spans="1:15" ht="23.25" customHeight="1">
      <c r="A4" s="103" t="s">
        <v>0</v>
      </c>
      <c r="B4" s="103" t="s">
        <v>52</v>
      </c>
      <c r="C4" s="96" t="s">
        <v>50</v>
      </c>
      <c r="D4" s="100"/>
      <c r="E4" s="100"/>
      <c r="F4" s="98"/>
      <c r="G4" s="96" t="s">
        <v>51</v>
      </c>
      <c r="H4" s="100"/>
      <c r="I4" s="100"/>
      <c r="J4" s="100"/>
      <c r="K4" s="100"/>
      <c r="L4" s="100"/>
      <c r="M4" s="100"/>
      <c r="N4" s="100"/>
      <c r="O4" s="98"/>
    </row>
    <row r="5" spans="1:15" ht="22.5" customHeight="1">
      <c r="A5" s="103"/>
      <c r="B5" s="103"/>
      <c r="C5" s="104" t="s">
        <v>53</v>
      </c>
      <c r="D5" s="105"/>
      <c r="E5" s="101" t="s">
        <v>39</v>
      </c>
      <c r="F5" s="101" t="s">
        <v>40</v>
      </c>
      <c r="G5" s="101" t="s">
        <v>41</v>
      </c>
      <c r="H5" s="101" t="s">
        <v>42</v>
      </c>
      <c r="I5" s="101" t="s">
        <v>43</v>
      </c>
      <c r="J5" s="101" t="s">
        <v>44</v>
      </c>
      <c r="K5" s="101" t="s">
        <v>45</v>
      </c>
      <c r="L5" s="101" t="s">
        <v>46</v>
      </c>
      <c r="M5" s="101" t="s">
        <v>47</v>
      </c>
      <c r="N5" s="101" t="s">
        <v>48</v>
      </c>
      <c r="O5" s="101" t="s">
        <v>49</v>
      </c>
    </row>
    <row r="6" spans="1:15" ht="38.25">
      <c r="A6" s="101"/>
      <c r="B6" s="101"/>
      <c r="C6" s="9" t="s">
        <v>1</v>
      </c>
      <c r="D6" s="8" t="s">
        <v>38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1:15" ht="36.75" customHeight="1">
      <c r="A7" s="10"/>
      <c r="B7" s="10" t="s">
        <v>17</v>
      </c>
      <c r="C7" s="11"/>
      <c r="D7" s="10"/>
      <c r="E7" s="10"/>
      <c r="F7" s="12">
        <f>F8+F16+F21+F25</f>
        <v>1305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s="82" customFormat="1" ht="42.75" customHeight="1">
      <c r="A8" s="45" t="s">
        <v>3</v>
      </c>
      <c r="B8" s="58" t="s">
        <v>18</v>
      </c>
      <c r="C8" s="45"/>
      <c r="D8" s="80"/>
      <c r="E8" s="80"/>
      <c r="F8" s="81">
        <f>SUM(F9:F15)</f>
        <v>100</v>
      </c>
      <c r="G8" s="57"/>
      <c r="H8" s="57"/>
      <c r="I8" s="57"/>
      <c r="J8" s="57"/>
      <c r="K8" s="57"/>
      <c r="L8" s="57"/>
      <c r="M8" s="57"/>
      <c r="N8" s="57"/>
      <c r="O8" s="57"/>
    </row>
    <row r="9" spans="1:15" s="82" customFormat="1" ht="35.25" customHeight="1">
      <c r="A9" s="78">
        <v>1</v>
      </c>
      <c r="B9" s="83" t="s">
        <v>19</v>
      </c>
      <c r="C9" s="78"/>
      <c r="D9" s="84">
        <v>1600</v>
      </c>
      <c r="E9" s="84">
        <v>10000</v>
      </c>
      <c r="F9" s="78">
        <f>C9*E9/1000000</f>
        <v>0</v>
      </c>
      <c r="G9" s="84"/>
      <c r="H9" s="84"/>
      <c r="I9" s="84">
        <v>6000</v>
      </c>
      <c r="J9" s="84">
        <v>8000</v>
      </c>
      <c r="K9" s="78">
        <v>5000</v>
      </c>
      <c r="L9" s="84">
        <v>5000</v>
      </c>
      <c r="M9" s="84">
        <v>10000</v>
      </c>
      <c r="N9" s="78"/>
      <c r="O9" s="84"/>
    </row>
    <row r="10" spans="1:15" s="82" customFormat="1" ht="39.75" customHeight="1">
      <c r="A10" s="78">
        <v>2</v>
      </c>
      <c r="B10" s="83" t="s">
        <v>20</v>
      </c>
      <c r="C10" s="78"/>
      <c r="D10" s="84">
        <v>110</v>
      </c>
      <c r="E10" s="84">
        <v>14000</v>
      </c>
      <c r="F10" s="78">
        <f>C10*E10/1000000</f>
        <v>0</v>
      </c>
      <c r="G10" s="84"/>
      <c r="H10" s="84">
        <v>5000</v>
      </c>
      <c r="I10" s="84"/>
      <c r="J10" s="84"/>
      <c r="K10" s="78"/>
      <c r="L10" s="84"/>
      <c r="M10" s="84"/>
      <c r="N10" s="78"/>
      <c r="O10" s="84"/>
    </row>
    <row r="11" spans="1:15" s="82" customFormat="1" ht="43.5" customHeight="1">
      <c r="A11" s="78">
        <v>3</v>
      </c>
      <c r="B11" s="83" t="s">
        <v>21</v>
      </c>
      <c r="C11" s="78"/>
      <c r="D11" s="84">
        <v>20</v>
      </c>
      <c r="E11" s="84">
        <v>35000</v>
      </c>
      <c r="F11" s="78">
        <f>C11*E11/1000000</f>
        <v>0</v>
      </c>
      <c r="G11" s="84"/>
      <c r="H11" s="84"/>
      <c r="I11" s="84">
        <v>1000</v>
      </c>
      <c r="J11" s="84"/>
      <c r="K11" s="78"/>
      <c r="L11" s="84"/>
      <c r="M11" s="84"/>
      <c r="N11" s="78"/>
      <c r="O11" s="84"/>
    </row>
    <row r="12" spans="1:15" s="82" customFormat="1" ht="34.5" customHeight="1">
      <c r="A12" s="78">
        <v>4</v>
      </c>
      <c r="B12" s="83" t="s">
        <v>22</v>
      </c>
      <c r="C12" s="78"/>
      <c r="D12" s="84">
        <v>250</v>
      </c>
      <c r="E12" s="84">
        <v>6000</v>
      </c>
      <c r="F12" s="78">
        <f>C12*E12/1000000</f>
        <v>0</v>
      </c>
      <c r="G12" s="84"/>
      <c r="H12" s="84"/>
      <c r="I12" s="84"/>
      <c r="J12" s="84">
        <v>1000</v>
      </c>
      <c r="K12" s="78">
        <v>1000</v>
      </c>
      <c r="L12" s="84">
        <v>5000</v>
      </c>
      <c r="M12" s="84"/>
      <c r="N12" s="78"/>
      <c r="O12" s="84"/>
    </row>
    <row r="13" spans="1:15" s="82" customFormat="1" ht="34.5" customHeight="1">
      <c r="A13" s="78">
        <v>5</v>
      </c>
      <c r="B13" s="83" t="s">
        <v>23</v>
      </c>
      <c r="C13" s="78"/>
      <c r="D13" s="84">
        <v>40</v>
      </c>
      <c r="E13" s="84">
        <v>6000</v>
      </c>
      <c r="F13" s="78">
        <f>C13*E13/1000000</f>
        <v>0</v>
      </c>
      <c r="G13" s="84"/>
      <c r="H13" s="84"/>
      <c r="I13" s="84">
        <v>5000</v>
      </c>
      <c r="J13" s="84"/>
      <c r="K13" s="78">
        <v>3000</v>
      </c>
      <c r="L13" s="84"/>
      <c r="M13" s="84"/>
      <c r="N13" s="78"/>
      <c r="O13" s="84"/>
    </row>
    <row r="14" spans="1:15" s="82" customFormat="1" ht="34.5" customHeight="1">
      <c r="A14" s="78">
        <v>6</v>
      </c>
      <c r="B14" s="83" t="s">
        <v>24</v>
      </c>
      <c r="C14" s="78"/>
      <c r="D14" s="84">
        <v>155</v>
      </c>
      <c r="E14" s="84">
        <v>5000</v>
      </c>
      <c r="F14" s="78">
        <f>C14*E14/1000000</f>
        <v>0</v>
      </c>
      <c r="G14" s="84"/>
      <c r="H14" s="84"/>
      <c r="I14" s="84"/>
      <c r="J14" s="84">
        <v>11000</v>
      </c>
      <c r="K14" s="78"/>
      <c r="L14" s="84">
        <v>10000</v>
      </c>
      <c r="M14" s="84"/>
      <c r="N14" s="78">
        <v>10000</v>
      </c>
      <c r="O14" s="84"/>
    </row>
    <row r="15" spans="1:15" s="82" customFormat="1" ht="34.5" customHeight="1">
      <c r="A15" s="78">
        <v>7</v>
      </c>
      <c r="B15" s="83" t="s">
        <v>25</v>
      </c>
      <c r="C15" s="78"/>
      <c r="D15" s="84">
        <v>100</v>
      </c>
      <c r="E15" s="84">
        <v>1000000</v>
      </c>
      <c r="F15" s="78">
        <v>100</v>
      </c>
      <c r="G15" s="84"/>
      <c r="H15" s="84">
        <v>10</v>
      </c>
      <c r="I15" s="84"/>
      <c r="J15" s="84">
        <v>50</v>
      </c>
      <c r="K15" s="78"/>
      <c r="L15" s="84">
        <v>40</v>
      </c>
      <c r="M15" s="84"/>
      <c r="N15" s="78"/>
      <c r="O15" s="84"/>
    </row>
    <row r="16" spans="1:15" s="86" customFormat="1" ht="35.25" customHeight="1">
      <c r="A16" s="81" t="s">
        <v>5</v>
      </c>
      <c r="B16" s="28" t="s">
        <v>26</v>
      </c>
      <c r="C16" s="81"/>
      <c r="D16" s="85"/>
      <c r="E16" s="85"/>
      <c r="F16" s="81">
        <f>F17+F18</f>
        <v>960</v>
      </c>
      <c r="G16" s="85"/>
      <c r="H16" s="85"/>
      <c r="I16" s="85"/>
      <c r="J16" s="85"/>
      <c r="K16" s="81"/>
      <c r="L16" s="85"/>
      <c r="M16" s="85"/>
      <c r="N16" s="81"/>
      <c r="O16" s="85"/>
    </row>
    <row r="17" spans="1:15" s="82" customFormat="1" ht="35.25" customHeight="1">
      <c r="A17" s="78">
        <v>1</v>
      </c>
      <c r="B17" s="83" t="s">
        <v>27</v>
      </c>
      <c r="C17" s="78"/>
      <c r="D17" s="84">
        <v>150</v>
      </c>
      <c r="E17" s="84">
        <v>2000000</v>
      </c>
      <c r="F17" s="78">
        <f>D17*E17/1000000</f>
        <v>300</v>
      </c>
      <c r="G17" s="84"/>
      <c r="H17" s="84"/>
      <c r="I17" s="84"/>
      <c r="J17" s="84"/>
      <c r="K17" s="78">
        <v>150</v>
      </c>
      <c r="L17" s="84"/>
      <c r="M17" s="84"/>
      <c r="N17" s="78"/>
      <c r="O17" s="84"/>
    </row>
    <row r="18" spans="1:15" s="82" customFormat="1" ht="35.25" customHeight="1">
      <c r="A18" s="78">
        <v>2</v>
      </c>
      <c r="B18" s="83" t="s">
        <v>28</v>
      </c>
      <c r="C18" s="84"/>
      <c r="D18" s="84"/>
      <c r="E18" s="84"/>
      <c r="F18" s="84">
        <f>F19+F20</f>
        <v>660</v>
      </c>
      <c r="G18" s="84"/>
      <c r="H18" s="84"/>
      <c r="I18" s="84"/>
      <c r="J18" s="84"/>
      <c r="K18" s="84"/>
      <c r="L18" s="84"/>
      <c r="M18" s="84"/>
      <c r="N18" s="84"/>
      <c r="O18" s="84"/>
    </row>
    <row r="19" spans="1:15" s="82" customFormat="1" ht="35.25" customHeight="1">
      <c r="A19" s="87" t="s">
        <v>4</v>
      </c>
      <c r="B19" s="83" t="s">
        <v>29</v>
      </c>
      <c r="C19" s="85"/>
      <c r="D19" s="84">
        <v>110</v>
      </c>
      <c r="E19" s="84">
        <v>4000000</v>
      </c>
      <c r="F19" s="78">
        <f>D19*E19/1000000</f>
        <v>440</v>
      </c>
      <c r="G19" s="78"/>
      <c r="H19" s="78"/>
      <c r="I19" s="78">
        <v>50</v>
      </c>
      <c r="J19" s="78"/>
      <c r="K19" s="78">
        <v>10</v>
      </c>
      <c r="L19" s="78"/>
      <c r="M19" s="78">
        <v>50</v>
      </c>
      <c r="N19" s="78"/>
      <c r="O19" s="78"/>
    </row>
    <row r="20" spans="1:15" s="82" customFormat="1" ht="27" customHeight="1">
      <c r="A20" s="87" t="s">
        <v>4</v>
      </c>
      <c r="B20" s="83" t="s">
        <v>30</v>
      </c>
      <c r="C20" s="78"/>
      <c r="D20" s="84">
        <v>110</v>
      </c>
      <c r="E20" s="84">
        <v>2000000</v>
      </c>
      <c r="F20" s="78">
        <f>D20*E20/1000000</f>
        <v>220</v>
      </c>
      <c r="G20" s="84"/>
      <c r="H20" s="84"/>
      <c r="I20" s="78">
        <v>50</v>
      </c>
      <c r="J20" s="84"/>
      <c r="K20" s="78">
        <v>10</v>
      </c>
      <c r="L20" s="84"/>
      <c r="M20" s="78">
        <v>50</v>
      </c>
      <c r="N20" s="84"/>
      <c r="O20" s="84"/>
    </row>
    <row r="21" spans="1:15" s="86" customFormat="1" ht="30" customHeight="1">
      <c r="A21" s="57" t="s">
        <v>9</v>
      </c>
      <c r="B21" s="58" t="s">
        <v>31</v>
      </c>
      <c r="C21" s="81"/>
      <c r="D21" s="85"/>
      <c r="E21" s="85"/>
      <c r="F21" s="81">
        <f>SUM(F22:F24)</f>
        <v>165</v>
      </c>
      <c r="G21" s="85"/>
      <c r="H21" s="85"/>
      <c r="I21" s="85"/>
      <c r="J21" s="85"/>
      <c r="K21" s="85"/>
      <c r="L21" s="85"/>
      <c r="M21" s="85"/>
      <c r="N21" s="85"/>
      <c r="O21" s="85"/>
    </row>
    <row r="22" spans="1:15" s="82" customFormat="1" ht="27" customHeight="1">
      <c r="A22" s="88">
        <v>1</v>
      </c>
      <c r="B22" s="89" t="s">
        <v>32</v>
      </c>
      <c r="C22" s="78"/>
      <c r="D22" s="78">
        <v>15</v>
      </c>
      <c r="E22" s="78">
        <v>4000000</v>
      </c>
      <c r="F22" s="78">
        <f>D22*E22/1000000</f>
        <v>60</v>
      </c>
      <c r="G22" s="85"/>
      <c r="H22" s="85"/>
      <c r="I22" s="84"/>
      <c r="J22" s="85"/>
      <c r="K22" s="85"/>
      <c r="L22" s="85"/>
      <c r="M22" s="84">
        <v>5</v>
      </c>
      <c r="N22" s="84">
        <v>5</v>
      </c>
      <c r="O22" s="84">
        <v>5</v>
      </c>
    </row>
    <row r="23" spans="1:15" s="82" customFormat="1" ht="24.75" customHeight="1">
      <c r="A23" s="88">
        <v>2</v>
      </c>
      <c r="B23" s="89" t="s">
        <v>33</v>
      </c>
      <c r="C23" s="85"/>
      <c r="D23" s="78">
        <v>26</v>
      </c>
      <c r="E23" s="78">
        <v>2500000</v>
      </c>
      <c r="F23" s="78">
        <f>D23*E23/1000000</f>
        <v>65</v>
      </c>
      <c r="G23" s="78">
        <v>20</v>
      </c>
      <c r="H23" s="78"/>
      <c r="I23" s="78"/>
      <c r="J23" s="78"/>
      <c r="K23" s="78"/>
      <c r="L23" s="78"/>
      <c r="M23" s="78">
        <v>6</v>
      </c>
      <c r="N23" s="78"/>
      <c r="O23" s="78"/>
    </row>
    <row r="24" spans="1:15" s="82" customFormat="1" ht="35.25" customHeight="1">
      <c r="A24" s="88">
        <v>3</v>
      </c>
      <c r="B24" s="83" t="s">
        <v>34</v>
      </c>
      <c r="C24" s="84"/>
      <c r="D24" s="84">
        <v>4</v>
      </c>
      <c r="E24" s="78">
        <v>10000000</v>
      </c>
      <c r="F24" s="84">
        <f>D24*E24/1000000</f>
        <v>40</v>
      </c>
      <c r="G24" s="84"/>
      <c r="H24" s="84"/>
      <c r="I24" s="84"/>
      <c r="J24" s="84"/>
      <c r="K24" s="84"/>
      <c r="L24" s="84"/>
      <c r="M24" s="84">
        <v>2</v>
      </c>
      <c r="N24" s="84"/>
      <c r="O24" s="84">
        <v>2</v>
      </c>
    </row>
    <row r="25" spans="1:15" s="86" customFormat="1" ht="35.25" customHeight="1">
      <c r="A25" s="57" t="s">
        <v>16</v>
      </c>
      <c r="B25" s="28" t="s">
        <v>35</v>
      </c>
      <c r="C25" s="81"/>
      <c r="D25" s="85"/>
      <c r="E25" s="85"/>
      <c r="F25" s="85">
        <f>SUM(F26:F27)</f>
        <v>80</v>
      </c>
      <c r="G25" s="85"/>
      <c r="H25" s="85"/>
      <c r="I25" s="85"/>
      <c r="J25" s="85"/>
      <c r="K25" s="85"/>
      <c r="L25" s="85"/>
      <c r="M25" s="85"/>
      <c r="N25" s="85"/>
      <c r="O25" s="85"/>
    </row>
    <row r="26" spans="1:15" s="82" customFormat="1" ht="30" customHeight="1">
      <c r="A26" s="88">
        <v>1</v>
      </c>
      <c r="B26" s="90" t="s">
        <v>36</v>
      </c>
      <c r="C26" s="84"/>
      <c r="D26" s="84">
        <v>7</v>
      </c>
      <c r="E26" s="78">
        <v>10000000</v>
      </c>
      <c r="F26" s="84">
        <f>D26*E26/1000000</f>
        <v>70</v>
      </c>
      <c r="G26" s="84"/>
      <c r="H26" s="84"/>
      <c r="I26" s="84"/>
      <c r="J26" s="84"/>
      <c r="K26" s="84"/>
      <c r="L26" s="84"/>
      <c r="M26" s="84"/>
      <c r="N26" s="84">
        <v>5</v>
      </c>
      <c r="O26" s="84">
        <v>2</v>
      </c>
    </row>
    <row r="27" spans="1:15" s="82" customFormat="1" ht="35.25" customHeight="1">
      <c r="A27" s="91">
        <v>2</v>
      </c>
      <c r="B27" s="92" t="s">
        <v>37</v>
      </c>
      <c r="C27" s="93"/>
      <c r="D27" s="93">
        <v>1</v>
      </c>
      <c r="E27" s="79">
        <v>10000000</v>
      </c>
      <c r="F27" s="93">
        <f>D27*E27/1000000</f>
        <v>10</v>
      </c>
      <c r="G27" s="93"/>
      <c r="H27" s="93"/>
      <c r="I27" s="93"/>
      <c r="J27" s="93"/>
      <c r="K27" s="93"/>
      <c r="L27" s="93"/>
      <c r="M27" s="93"/>
      <c r="N27" s="93">
        <v>1</v>
      </c>
      <c r="O27" s="93"/>
    </row>
  </sheetData>
  <mergeCells count="18">
    <mergeCell ref="N5:N6"/>
    <mergeCell ref="A4:A6"/>
    <mergeCell ref="B4:B6"/>
    <mergeCell ref="C4:F4"/>
    <mergeCell ref="G4:O4"/>
    <mergeCell ref="C5:D5"/>
    <mergeCell ref="E5:E6"/>
    <mergeCell ref="F5:F6"/>
    <mergeCell ref="A1:O1"/>
    <mergeCell ref="A2:O2"/>
    <mergeCell ref="G5:G6"/>
    <mergeCell ref="H5:H6"/>
    <mergeCell ref="I5:I6"/>
    <mergeCell ref="J5:J6"/>
    <mergeCell ref="O5:O6"/>
    <mergeCell ref="K5:K6"/>
    <mergeCell ref="L5:L6"/>
    <mergeCell ref="M5:M6"/>
  </mergeCells>
  <printOptions horizontalCentered="1"/>
  <pageMargins left="0.37" right="0" top="0.32" bottom="0.37" header="0.15" footer="0.2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A1" sqref="A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SUDICO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KD05</cp:lastModifiedBy>
  <cp:lastPrinted>2007-11-09T07:56:21Z</cp:lastPrinted>
  <dcterms:created xsi:type="dcterms:W3CDTF">2006-11-01T03:18:03Z</dcterms:created>
  <dcterms:modified xsi:type="dcterms:W3CDTF">2007-11-09T07:57:03Z</dcterms:modified>
  <cp:category/>
  <cp:version/>
  <cp:contentType/>
  <cp:contentStatus/>
</cp:coreProperties>
</file>